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afatih\Desktop\ASKI LİSTELERİ\"/>
    </mc:Choice>
  </mc:AlternateContent>
  <bookViews>
    <workbookView xWindow="-120" yWindow="-120" windowWidth="29040" windowHeight="15840"/>
  </bookViews>
  <sheets>
    <sheet name="2026 İLK YIL İŞLENMEYEN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'2026 İLK YIL İŞLENMEYENLER'!$A$2:$I$122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I34" i="1"/>
  <c r="H35" i="1"/>
  <c r="I35" i="1"/>
  <c r="H36" i="1"/>
  <c r="I36" i="1"/>
  <c r="H37" i="1"/>
  <c r="I37" i="1"/>
  <c r="H38" i="1"/>
  <c r="I38" i="1"/>
  <c r="F34" i="1"/>
  <c r="G34" i="1"/>
  <c r="F35" i="1"/>
  <c r="G35" i="1"/>
  <c r="F36" i="1"/>
  <c r="G36" i="1"/>
  <c r="F37" i="1"/>
  <c r="G37" i="1"/>
  <c r="F38" i="1"/>
  <c r="G38" i="1"/>
  <c r="D34" i="1"/>
  <c r="D35" i="1"/>
  <c r="D36" i="1"/>
  <c r="D37" i="1"/>
  <c r="D38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D80" i="1"/>
  <c r="D81" i="1"/>
  <c r="D82" i="1"/>
  <c r="D83" i="1"/>
  <c r="D84" i="1"/>
  <c r="D85" i="1"/>
  <c r="D86" i="1"/>
  <c r="D87" i="1"/>
  <c r="D88" i="1"/>
  <c r="D89" i="1"/>
  <c r="D90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D39" i="1"/>
  <c r="D40" i="1"/>
  <c r="D41" i="1"/>
  <c r="D42" i="1"/>
  <c r="D43" i="1"/>
  <c r="D44" i="1"/>
  <c r="D45" i="1"/>
  <c r="D46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D26" i="1"/>
  <c r="D27" i="1"/>
  <c r="D28" i="1"/>
  <c r="D29" i="1"/>
  <c r="D30" i="1"/>
  <c r="D31" i="1"/>
  <c r="D32" i="1"/>
  <c r="D33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D18" i="1"/>
  <c r="D19" i="1"/>
  <c r="D20" i="1"/>
  <c r="D21" i="1"/>
  <c r="D22" i="1"/>
  <c r="D23" i="1"/>
  <c r="D24" i="1"/>
  <c r="D25" i="1"/>
  <c r="H3" i="1"/>
  <c r="I3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F3" i="1"/>
  <c r="G3" i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</calcChain>
</file>

<file path=xl/sharedStrings.xml><?xml version="1.0" encoding="utf-8"?>
<sst xmlns="http://schemas.openxmlformats.org/spreadsheetml/2006/main" count="385" uniqueCount="31">
  <si>
    <t>No</t>
  </si>
  <si>
    <t>İl</t>
  </si>
  <si>
    <t>İlçe</t>
  </si>
  <si>
    <t>Mahalle</t>
  </si>
  <si>
    <t>Ada</t>
  </si>
  <si>
    <t>Parsel</t>
  </si>
  <si>
    <t xml:space="preserve">Niteliği </t>
  </si>
  <si>
    <t>İşlenmeyen Alan (da)</t>
  </si>
  <si>
    <t>Tapu Alanı (da)</t>
  </si>
  <si>
    <t xml:space="preserve">  2026 İŞLENMEYEN TARIM ARAZİLERİ (İLK YIL)                                                                                                                                    EK-1</t>
  </si>
  <si>
    <t>ANTALYA</t>
  </si>
  <si>
    <t>AKSEKİ</t>
  </si>
  <si>
    <t>BADEMLİ/ATATÜRK</t>
  </si>
  <si>
    <t>BADEMLİ/FATİH</t>
  </si>
  <si>
    <t>BUCAKALAN</t>
  </si>
  <si>
    <t>EMİRAŞIKLAR</t>
  </si>
  <si>
    <t>SARIHALİLLER</t>
  </si>
  <si>
    <t>TAŞLICA</t>
  </si>
  <si>
    <t>YARPUZ</t>
  </si>
  <si>
    <t>TARLA</t>
  </si>
  <si>
    <t>AKSU</t>
  </si>
  <si>
    <t>DÖŞEMEALTI</t>
  </si>
  <si>
    <t>ARSA</t>
  </si>
  <si>
    <t>ELMALI</t>
  </si>
  <si>
    <t>FİNİKE</t>
  </si>
  <si>
    <t>KAŞ</t>
  </si>
  <si>
    <t>KORKUTELİ</t>
  </si>
  <si>
    <t>MANAVGAT</t>
  </si>
  <si>
    <t>KEMER</t>
  </si>
  <si>
    <t>BAHÇE</t>
  </si>
  <si>
    <t xml:space="preserve"> NARENCİYE BAHÇESİ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</si>
</sst>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top" wrapText="1" readingOrder="1"/>
    </xf>
    <xf numFmtId="165" fontId="4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readingOrder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top" wrapText="1"/>
    </xf>
    <xf numFmtId="165" fontId="4" fillId="0" borderId="1" xfId="0" applyNumberFormat="1" applyFont="1" applyBorder="1" applyAlignment="1" applyProtection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 wrapText="1" readingOrder="1"/>
    </xf>
    <xf numFmtId="165" fontId="7" fillId="0" borderId="1" xfId="2" applyNumberFormat="1" applyFont="1" applyBorder="1" applyAlignment="1" applyProtection="1">
      <alignment horizontal="center" vertical="center" wrapText="1" readingOrder="1"/>
    </xf>
    <xf numFmtId="0" fontId="7" fillId="0" borderId="1" xfId="0" applyFont="1" applyFill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center" vertical="center" wrapText="1" readingOrder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4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14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7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9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1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1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fatih/Downloads/Rapor_Atil_Arazi_Tespit%20(1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J10" t="str">
            <v>127</v>
          </cell>
          <cell r="K10" t="str">
            <v>41</v>
          </cell>
          <cell r="N10">
            <v>10.430999999999999</v>
          </cell>
          <cell r="O10">
            <v>10.430999999999999</v>
          </cell>
        </row>
        <row r="11">
          <cell r="J11" t="str">
            <v>128</v>
          </cell>
          <cell r="K11" t="str">
            <v>16</v>
          </cell>
          <cell r="N11">
            <v>20.068999999999999</v>
          </cell>
          <cell r="O11">
            <v>20.068999999999999</v>
          </cell>
        </row>
        <row r="12">
          <cell r="J12" t="str">
            <v>150</v>
          </cell>
          <cell r="K12" t="str">
            <v>1</v>
          </cell>
          <cell r="N12">
            <v>16.317</v>
          </cell>
          <cell r="O12">
            <v>16.317</v>
          </cell>
        </row>
        <row r="13">
          <cell r="J13" t="str">
            <v>207</v>
          </cell>
          <cell r="K13" t="str">
            <v>30</v>
          </cell>
          <cell r="N13">
            <v>12.484</v>
          </cell>
          <cell r="O13">
            <v>12.484</v>
          </cell>
        </row>
        <row r="14">
          <cell r="J14" t="str">
            <v>207</v>
          </cell>
          <cell r="K14" t="str">
            <v>31</v>
          </cell>
          <cell r="N14">
            <v>16.582999999999998</v>
          </cell>
          <cell r="O14">
            <v>16.582999999999998</v>
          </cell>
        </row>
        <row r="15">
          <cell r="J15" t="str">
            <v>209</v>
          </cell>
          <cell r="K15" t="str">
            <v>26</v>
          </cell>
          <cell r="N15">
            <v>41.878999999999998</v>
          </cell>
          <cell r="O15">
            <v>41.878999999999998</v>
          </cell>
        </row>
        <row r="16">
          <cell r="J16" t="str">
            <v>210</v>
          </cell>
          <cell r="K16" t="str">
            <v>3</v>
          </cell>
          <cell r="N16">
            <v>263.30700000000002</v>
          </cell>
          <cell r="O16">
            <v>263.30700000000002</v>
          </cell>
        </row>
        <row r="17">
          <cell r="J17" t="str">
            <v>107</v>
          </cell>
          <cell r="K17" t="str">
            <v>3</v>
          </cell>
          <cell r="N17">
            <v>17.454999999999998</v>
          </cell>
          <cell r="O17">
            <v>17.454999999999998</v>
          </cell>
        </row>
        <row r="18">
          <cell r="J18" t="str">
            <v>122</v>
          </cell>
          <cell r="K18" t="str">
            <v>4</v>
          </cell>
          <cell r="N18">
            <v>11.824</v>
          </cell>
          <cell r="O18">
            <v>11</v>
          </cell>
        </row>
        <row r="19">
          <cell r="J19" t="str">
            <v>121</v>
          </cell>
          <cell r="K19" t="str">
            <v>15</v>
          </cell>
          <cell r="N19">
            <v>18.117999999999999</v>
          </cell>
          <cell r="O19">
            <v>17</v>
          </cell>
        </row>
        <row r="20">
          <cell r="J20" t="str">
            <v>123</v>
          </cell>
          <cell r="K20" t="str">
            <v>6</v>
          </cell>
          <cell r="N20">
            <v>13.092000000000001</v>
          </cell>
          <cell r="O20">
            <v>12.5</v>
          </cell>
        </row>
        <row r="21">
          <cell r="J21" t="str">
            <v>319</v>
          </cell>
          <cell r="K21" t="str">
            <v>1</v>
          </cell>
          <cell r="N21">
            <v>15.811</v>
          </cell>
          <cell r="O21">
            <v>15.811</v>
          </cell>
        </row>
        <row r="22">
          <cell r="J22" t="str">
            <v>110</v>
          </cell>
          <cell r="K22" t="str">
            <v>7</v>
          </cell>
          <cell r="N22">
            <v>12.55</v>
          </cell>
          <cell r="O22">
            <v>12.55</v>
          </cell>
        </row>
        <row r="23">
          <cell r="J23" t="str">
            <v>111</v>
          </cell>
          <cell r="K23" t="str">
            <v>14</v>
          </cell>
          <cell r="N23">
            <v>26.294</v>
          </cell>
          <cell r="O23">
            <v>26.294</v>
          </cell>
        </row>
        <row r="24">
          <cell r="J24" t="str">
            <v>111</v>
          </cell>
          <cell r="K24" t="str">
            <v>6</v>
          </cell>
          <cell r="N24">
            <v>10.476000000000001</v>
          </cell>
          <cell r="O24">
            <v>10.476000000000001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BOZTEPE</v>
          </cell>
          <cell r="J10" t="str">
            <v>0</v>
          </cell>
          <cell r="K10" t="str">
            <v>365</v>
          </cell>
          <cell r="N10">
            <v>10.44</v>
          </cell>
          <cell r="O10">
            <v>10.44</v>
          </cell>
        </row>
        <row r="11">
          <cell r="I11" t="str">
            <v>GÜLOLUK</v>
          </cell>
          <cell r="J11" t="str">
            <v>123</v>
          </cell>
          <cell r="K11" t="str">
            <v>1407</v>
          </cell>
          <cell r="N11">
            <v>9.4559999999999995</v>
          </cell>
          <cell r="O11">
            <v>9.4559999999999995</v>
          </cell>
        </row>
        <row r="12">
          <cell r="I12" t="str">
            <v>KEMERAĞZI</v>
          </cell>
          <cell r="J12" t="str">
            <v>13341</v>
          </cell>
          <cell r="K12" t="str">
            <v>324</v>
          </cell>
          <cell r="N12">
            <v>10.09</v>
          </cell>
          <cell r="O12">
            <v>10.09</v>
          </cell>
        </row>
        <row r="13">
          <cell r="I13" t="str">
            <v>KEMERAĞZI</v>
          </cell>
          <cell r="J13" t="str">
            <v>13341</v>
          </cell>
          <cell r="K13" t="str">
            <v>325</v>
          </cell>
          <cell r="N13">
            <v>20.571999999999999</v>
          </cell>
          <cell r="O13">
            <v>20.571999999999999</v>
          </cell>
        </row>
        <row r="14">
          <cell r="I14" t="str">
            <v>KEMERAĞZI</v>
          </cell>
          <cell r="J14" t="str">
            <v>13341</v>
          </cell>
          <cell r="K14" t="str">
            <v>413</v>
          </cell>
          <cell r="N14">
            <v>32.622999999999998</v>
          </cell>
          <cell r="O14">
            <v>32.622999999999998</v>
          </cell>
        </row>
        <row r="15">
          <cell r="I15" t="str">
            <v>KUNDU</v>
          </cell>
          <cell r="J15" t="str">
            <v>14819</v>
          </cell>
          <cell r="K15" t="str">
            <v>3</v>
          </cell>
          <cell r="N15">
            <v>13.436999999999999</v>
          </cell>
          <cell r="O15">
            <v>13.436999999999999</v>
          </cell>
        </row>
        <row r="16">
          <cell r="I16" t="str">
            <v>KUNDU</v>
          </cell>
          <cell r="J16" t="str">
            <v>14821</v>
          </cell>
          <cell r="K16" t="str">
            <v>8</v>
          </cell>
          <cell r="N16">
            <v>22.888000000000002</v>
          </cell>
          <cell r="O16">
            <v>22.888000000000002</v>
          </cell>
        </row>
        <row r="17">
          <cell r="I17" t="str">
            <v>MURTUNA</v>
          </cell>
          <cell r="J17" t="str">
            <v>13587</v>
          </cell>
          <cell r="K17" t="str">
            <v>4</v>
          </cell>
          <cell r="N17">
            <v>8.7289999999999992</v>
          </cell>
          <cell r="O17">
            <v>8.7289999999999992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AHIRTAŞ</v>
          </cell>
          <cell r="J10" t="str">
            <v>9659</v>
          </cell>
          <cell r="K10" t="str">
            <v>8</v>
          </cell>
          <cell r="N10">
            <v>33.703000000000003</v>
          </cell>
          <cell r="O10">
            <v>33.703000000000003</v>
          </cell>
        </row>
        <row r="11">
          <cell r="I11" t="str">
            <v>AKKOÇ</v>
          </cell>
          <cell r="J11" t="str">
            <v>9541</v>
          </cell>
          <cell r="K11" t="str">
            <v>654</v>
          </cell>
          <cell r="N11">
            <v>11.664999999999999</v>
          </cell>
          <cell r="O11">
            <v>11.664999999999999</v>
          </cell>
        </row>
        <row r="12">
          <cell r="I12" t="str">
            <v>ALTINKALE</v>
          </cell>
          <cell r="J12" t="str">
            <v>919</v>
          </cell>
          <cell r="K12" t="str">
            <v>2</v>
          </cell>
          <cell r="N12">
            <v>13.893000000000001</v>
          </cell>
          <cell r="O12">
            <v>13.864000000000001</v>
          </cell>
        </row>
        <row r="13">
          <cell r="I13" t="str">
            <v>ALTINKALE</v>
          </cell>
          <cell r="J13" t="str">
            <v>920</v>
          </cell>
          <cell r="K13" t="str">
            <v>1</v>
          </cell>
          <cell r="N13">
            <v>13.295999999999999</v>
          </cell>
          <cell r="O13">
            <v>13.273</v>
          </cell>
        </row>
        <row r="14">
          <cell r="I14" t="str">
            <v>BADEMAĞACI</v>
          </cell>
          <cell r="J14" t="str">
            <v>432</v>
          </cell>
          <cell r="K14" t="str">
            <v>33</v>
          </cell>
          <cell r="N14">
            <v>35.683999999999997</v>
          </cell>
          <cell r="O14">
            <v>25.684000000000001</v>
          </cell>
        </row>
        <row r="15">
          <cell r="I15" t="str">
            <v>BADEMAĞACI</v>
          </cell>
          <cell r="J15" t="str">
            <v>442</v>
          </cell>
          <cell r="K15" t="str">
            <v>18</v>
          </cell>
          <cell r="N15">
            <v>10.939</v>
          </cell>
          <cell r="O15">
            <v>10.938000000000001</v>
          </cell>
        </row>
        <row r="16">
          <cell r="I16" t="str">
            <v>BAHÇEYAKA</v>
          </cell>
          <cell r="J16" t="str">
            <v>0</v>
          </cell>
          <cell r="K16" t="str">
            <v>1674</v>
          </cell>
          <cell r="N16">
            <v>36.344000000000001</v>
          </cell>
          <cell r="O16">
            <v>36.344000000000001</v>
          </cell>
        </row>
        <row r="17">
          <cell r="I17" t="str">
            <v>ÇIĞLIK</v>
          </cell>
          <cell r="J17" t="str">
            <v>237</v>
          </cell>
          <cell r="K17" t="str">
            <v>1</v>
          </cell>
          <cell r="N17">
            <v>22.353000000000002</v>
          </cell>
          <cell r="O17">
            <v>22.353000000000002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BÜYÜKSÖĞLE</v>
          </cell>
          <cell r="J10" t="str">
            <v>137</v>
          </cell>
          <cell r="K10" t="str">
            <v>483</v>
          </cell>
          <cell r="N10">
            <v>20.797999999999998</v>
          </cell>
          <cell r="O10">
            <v>11.436999999999999</v>
          </cell>
        </row>
        <row r="11">
          <cell r="I11" t="str">
            <v>İSLAMLAR</v>
          </cell>
          <cell r="J11" t="str">
            <v>117</v>
          </cell>
          <cell r="K11" t="str">
            <v>4</v>
          </cell>
          <cell r="N11">
            <v>12.936</v>
          </cell>
          <cell r="O11">
            <v>12.936</v>
          </cell>
        </row>
        <row r="12">
          <cell r="I12" t="str">
            <v>İSLAMLAR</v>
          </cell>
          <cell r="J12" t="str">
            <v>158</v>
          </cell>
          <cell r="K12" t="str">
            <v>5</v>
          </cell>
          <cell r="N12">
            <v>4.2859999999999996</v>
          </cell>
          <cell r="O12">
            <v>4.2859999999999996</v>
          </cell>
        </row>
        <row r="13">
          <cell r="I13" t="str">
            <v>YUVA</v>
          </cell>
          <cell r="J13" t="str">
            <v>299</v>
          </cell>
          <cell r="K13" t="str">
            <v>20</v>
          </cell>
          <cell r="N13">
            <v>6.0449999999999999</v>
          </cell>
          <cell r="O13">
            <v>6.0449999999999999</v>
          </cell>
        </row>
        <row r="14">
          <cell r="I14" t="str">
            <v>YUVA</v>
          </cell>
          <cell r="J14" t="str">
            <v>305</v>
          </cell>
          <cell r="K14" t="str">
            <v>10</v>
          </cell>
          <cell r="N14">
            <v>5.35</v>
          </cell>
          <cell r="O14">
            <v>5.35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DAĞBAĞ</v>
          </cell>
          <cell r="J10" t="str">
            <v>101</v>
          </cell>
          <cell r="K10" t="str">
            <v>85</v>
          </cell>
          <cell r="N10">
            <v>19.936</v>
          </cell>
          <cell r="O10">
            <v>19.936</v>
          </cell>
        </row>
        <row r="11">
          <cell r="I11" t="str">
            <v>DAĞBAĞ</v>
          </cell>
          <cell r="J11" t="str">
            <v>103</v>
          </cell>
          <cell r="K11" t="str">
            <v>110</v>
          </cell>
          <cell r="N11">
            <v>6.0460000000000003</v>
          </cell>
          <cell r="O11">
            <v>6.0460000000000003</v>
          </cell>
        </row>
        <row r="12">
          <cell r="I12" t="str">
            <v>GÜNÇALI</v>
          </cell>
          <cell r="J12" t="str">
            <v>101</v>
          </cell>
          <cell r="K12" t="str">
            <v>178</v>
          </cell>
          <cell r="N12">
            <v>9.4260000000000002</v>
          </cell>
          <cell r="O12">
            <v>9.4260000000000002</v>
          </cell>
        </row>
        <row r="13">
          <cell r="I13" t="str">
            <v>GÜNÇALI</v>
          </cell>
          <cell r="J13" t="str">
            <v>101</v>
          </cell>
          <cell r="K13" t="str">
            <v>223</v>
          </cell>
          <cell r="N13">
            <v>15.183</v>
          </cell>
          <cell r="O13">
            <v>7.1289999999999996</v>
          </cell>
        </row>
        <row r="14">
          <cell r="I14" t="str">
            <v>GÜNÇALI</v>
          </cell>
          <cell r="J14" t="str">
            <v>102</v>
          </cell>
          <cell r="K14" t="str">
            <v>295</v>
          </cell>
          <cell r="N14">
            <v>8.58</v>
          </cell>
          <cell r="O14">
            <v>8.58</v>
          </cell>
        </row>
        <row r="15">
          <cell r="I15" t="str">
            <v>GÜNÇALI</v>
          </cell>
          <cell r="J15" t="str">
            <v>105</v>
          </cell>
          <cell r="K15" t="str">
            <v>166</v>
          </cell>
          <cell r="N15">
            <v>10.49</v>
          </cell>
          <cell r="O15">
            <v>10.49</v>
          </cell>
        </row>
        <row r="16">
          <cell r="I16" t="str">
            <v>GÜNÇALI</v>
          </cell>
          <cell r="J16" t="str">
            <v>105</v>
          </cell>
          <cell r="K16" t="str">
            <v>436</v>
          </cell>
          <cell r="N16">
            <v>10.975</v>
          </cell>
          <cell r="O16">
            <v>10.975</v>
          </cell>
        </row>
        <row r="17">
          <cell r="I17" t="str">
            <v>GÜNÇALI</v>
          </cell>
          <cell r="J17" t="str">
            <v>105</v>
          </cell>
          <cell r="K17" t="str">
            <v>76</v>
          </cell>
          <cell r="N17">
            <v>8.1660000000000004</v>
          </cell>
          <cell r="O17">
            <v>8.1660000000000004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BEZİRGAN</v>
          </cell>
          <cell r="J10" t="str">
            <v>121</v>
          </cell>
          <cell r="K10" t="str">
            <v>23</v>
          </cell>
          <cell r="N10">
            <v>2.952</v>
          </cell>
          <cell r="O10">
            <v>2.952</v>
          </cell>
        </row>
        <row r="11">
          <cell r="I11" t="str">
            <v>BEZİRGAN</v>
          </cell>
          <cell r="J11" t="str">
            <v>121</v>
          </cell>
          <cell r="K11" t="str">
            <v>24</v>
          </cell>
          <cell r="N11">
            <v>3.39</v>
          </cell>
          <cell r="O11">
            <v>3.39</v>
          </cell>
        </row>
        <row r="12">
          <cell r="I12" t="str">
            <v>BEZİRGAN</v>
          </cell>
          <cell r="J12" t="str">
            <v>123</v>
          </cell>
          <cell r="K12" t="str">
            <v>129</v>
          </cell>
          <cell r="N12">
            <v>0.98199999999999998</v>
          </cell>
          <cell r="O12">
            <v>0.98199999999999998</v>
          </cell>
        </row>
        <row r="13">
          <cell r="I13" t="str">
            <v>BEZİRGAN</v>
          </cell>
          <cell r="J13" t="str">
            <v>123</v>
          </cell>
          <cell r="K13" t="str">
            <v>21</v>
          </cell>
          <cell r="N13">
            <v>1.8149999999999999</v>
          </cell>
          <cell r="O13">
            <v>1.8149999999999999</v>
          </cell>
        </row>
        <row r="14">
          <cell r="I14" t="str">
            <v>BEZİRGAN</v>
          </cell>
          <cell r="J14" t="str">
            <v>123</v>
          </cell>
          <cell r="K14" t="str">
            <v>26</v>
          </cell>
          <cell r="N14">
            <v>1.8169999999999999</v>
          </cell>
          <cell r="O14">
            <v>1.8169999999999999</v>
          </cell>
        </row>
        <row r="15">
          <cell r="I15" t="str">
            <v>BEZİRGAN</v>
          </cell>
          <cell r="J15" t="str">
            <v>123</v>
          </cell>
          <cell r="K15" t="str">
            <v>40</v>
          </cell>
          <cell r="N15">
            <v>3.5640000000000001</v>
          </cell>
          <cell r="O15">
            <v>3.5640000000000001</v>
          </cell>
        </row>
        <row r="16">
          <cell r="I16" t="str">
            <v>BEZİRGAN</v>
          </cell>
          <cell r="J16" t="str">
            <v>123</v>
          </cell>
          <cell r="K16" t="str">
            <v>41</v>
          </cell>
          <cell r="N16">
            <v>3.2949999999999999</v>
          </cell>
          <cell r="O16">
            <v>3.2949999999999999</v>
          </cell>
        </row>
        <row r="17">
          <cell r="I17" t="str">
            <v>BEZİRGAN</v>
          </cell>
          <cell r="J17" t="str">
            <v>124</v>
          </cell>
          <cell r="K17" t="str">
            <v>1</v>
          </cell>
          <cell r="N17">
            <v>2.734</v>
          </cell>
          <cell r="O17">
            <v>2.734</v>
          </cell>
        </row>
        <row r="18">
          <cell r="I18" t="str">
            <v>BEZİRGAN</v>
          </cell>
          <cell r="J18" t="str">
            <v>124</v>
          </cell>
          <cell r="K18" t="str">
            <v>15</v>
          </cell>
          <cell r="N18">
            <v>8.1370000000000005</v>
          </cell>
          <cell r="O18">
            <v>8.1370000000000005</v>
          </cell>
        </row>
        <row r="19">
          <cell r="I19" t="str">
            <v>BEZİRGAN</v>
          </cell>
          <cell r="J19" t="str">
            <v>138</v>
          </cell>
          <cell r="K19" t="str">
            <v>15</v>
          </cell>
          <cell r="N19">
            <v>14.35</v>
          </cell>
          <cell r="O19">
            <v>14.35</v>
          </cell>
        </row>
        <row r="20">
          <cell r="I20" t="str">
            <v>BEZİRGAN</v>
          </cell>
          <cell r="J20" t="str">
            <v>138</v>
          </cell>
          <cell r="K20" t="str">
            <v>30</v>
          </cell>
          <cell r="N20">
            <v>20.739000000000001</v>
          </cell>
          <cell r="O20">
            <v>20.739000000000001</v>
          </cell>
        </row>
        <row r="21">
          <cell r="I21" t="str">
            <v>BEZİRGAN</v>
          </cell>
          <cell r="J21" t="str">
            <v>142</v>
          </cell>
          <cell r="K21" t="str">
            <v>13</v>
          </cell>
          <cell r="N21">
            <v>2.012</v>
          </cell>
          <cell r="O21">
            <v>2.012</v>
          </cell>
        </row>
        <row r="22">
          <cell r="I22" t="str">
            <v>GÖKÇEÖREN</v>
          </cell>
          <cell r="J22" t="str">
            <v>224</v>
          </cell>
          <cell r="K22" t="str">
            <v>4</v>
          </cell>
          <cell r="N22">
            <v>7.9109999999999996</v>
          </cell>
          <cell r="O22">
            <v>7.9109999999999996</v>
          </cell>
        </row>
        <row r="23">
          <cell r="I23" t="str">
            <v>SARIBELEN</v>
          </cell>
          <cell r="J23" t="str">
            <v>112</v>
          </cell>
          <cell r="K23" t="str">
            <v>42</v>
          </cell>
          <cell r="N23">
            <v>18.731999999999999</v>
          </cell>
          <cell r="O23">
            <v>18.731999999999999</v>
          </cell>
        </row>
        <row r="24">
          <cell r="I24" t="str">
            <v>SARIBELEN</v>
          </cell>
          <cell r="J24" t="str">
            <v>112</v>
          </cell>
          <cell r="K24" t="str">
            <v>43</v>
          </cell>
          <cell r="N24">
            <v>21.786000000000001</v>
          </cell>
          <cell r="O24">
            <v>21.786000000000001</v>
          </cell>
        </row>
        <row r="25">
          <cell r="I25" t="str">
            <v>SARIBELEN</v>
          </cell>
          <cell r="J25" t="str">
            <v>155</v>
          </cell>
          <cell r="K25" t="str">
            <v>13</v>
          </cell>
          <cell r="N25">
            <v>17.420999999999999</v>
          </cell>
          <cell r="O25">
            <v>17.420999999999999</v>
          </cell>
        </row>
        <row r="26">
          <cell r="I26" t="str">
            <v>YENİKÖY</v>
          </cell>
          <cell r="J26" t="str">
            <v>101</v>
          </cell>
          <cell r="K26" t="str">
            <v>313</v>
          </cell>
          <cell r="N26">
            <v>7.0869999999999997</v>
          </cell>
          <cell r="O26">
            <v>7.0869999999999997</v>
          </cell>
        </row>
        <row r="27">
          <cell r="I27" t="str">
            <v>YENİKÖY</v>
          </cell>
          <cell r="J27" t="str">
            <v>103</v>
          </cell>
          <cell r="K27" t="str">
            <v>18</v>
          </cell>
          <cell r="N27">
            <v>11.013</v>
          </cell>
          <cell r="O27">
            <v>11.013</v>
          </cell>
        </row>
        <row r="28">
          <cell r="I28" t="str">
            <v>YENİKÖY</v>
          </cell>
          <cell r="J28" t="str">
            <v>103</v>
          </cell>
          <cell r="K28" t="str">
            <v>19</v>
          </cell>
          <cell r="N28">
            <v>13.349</v>
          </cell>
          <cell r="O28">
            <v>13.349</v>
          </cell>
        </row>
        <row r="29">
          <cell r="I29" t="str">
            <v>YENİKÖY</v>
          </cell>
          <cell r="J29" t="str">
            <v>103</v>
          </cell>
          <cell r="K29" t="str">
            <v>7</v>
          </cell>
          <cell r="N29">
            <v>2.9990000000000001</v>
          </cell>
          <cell r="O29">
            <v>2.9990000000000001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OVACIK</v>
          </cell>
          <cell r="J10" t="str">
            <v>197</v>
          </cell>
          <cell r="K10" t="str">
            <v>1</v>
          </cell>
          <cell r="N10">
            <v>21.274000000000001</v>
          </cell>
          <cell r="O10">
            <v>21.274000000000001</v>
          </cell>
        </row>
        <row r="11">
          <cell r="I11" t="str">
            <v>OVACIK</v>
          </cell>
          <cell r="J11" t="str">
            <v>197</v>
          </cell>
          <cell r="K11" t="str">
            <v>10</v>
          </cell>
          <cell r="N11">
            <v>18.47</v>
          </cell>
          <cell r="O11">
            <v>18.47</v>
          </cell>
        </row>
        <row r="12">
          <cell r="I12" t="str">
            <v>OVACIK</v>
          </cell>
          <cell r="J12" t="str">
            <v>197</v>
          </cell>
          <cell r="K12" t="str">
            <v>2</v>
          </cell>
          <cell r="N12">
            <v>39.655000000000001</v>
          </cell>
          <cell r="O12">
            <v>39.655000000000001</v>
          </cell>
        </row>
        <row r="13">
          <cell r="I13" t="str">
            <v>OVACIK</v>
          </cell>
          <cell r="J13" t="str">
            <v>197</v>
          </cell>
          <cell r="K13" t="str">
            <v>3</v>
          </cell>
          <cell r="N13">
            <v>9.7560000000000002</v>
          </cell>
          <cell r="O13">
            <v>9.7560000000000002</v>
          </cell>
        </row>
        <row r="14">
          <cell r="I14" t="str">
            <v>OVACIK</v>
          </cell>
          <cell r="J14" t="str">
            <v>197</v>
          </cell>
          <cell r="K14" t="str">
            <v>6</v>
          </cell>
          <cell r="N14">
            <v>9.5079999999999991</v>
          </cell>
          <cell r="O14">
            <v>9.5079999999999991</v>
          </cell>
        </row>
        <row r="15">
          <cell r="I15" t="str">
            <v>OVACIK</v>
          </cell>
          <cell r="J15" t="str">
            <v>197</v>
          </cell>
          <cell r="K15" t="str">
            <v>7</v>
          </cell>
          <cell r="N15">
            <v>9.1240000000000006</v>
          </cell>
          <cell r="O15">
            <v>9.1240000000000006</v>
          </cell>
        </row>
        <row r="16">
          <cell r="I16" t="str">
            <v>OVACIK</v>
          </cell>
          <cell r="J16" t="str">
            <v>197</v>
          </cell>
          <cell r="K16" t="str">
            <v>8</v>
          </cell>
          <cell r="N16">
            <v>11.811</v>
          </cell>
          <cell r="O16">
            <v>11.811</v>
          </cell>
        </row>
        <row r="17">
          <cell r="I17" t="str">
            <v>OVACIK</v>
          </cell>
          <cell r="J17" t="str">
            <v>197</v>
          </cell>
          <cell r="K17" t="str">
            <v>9</v>
          </cell>
          <cell r="N17">
            <v>10.36</v>
          </cell>
          <cell r="O17">
            <v>10.36</v>
          </cell>
        </row>
        <row r="18">
          <cell r="I18" t="str">
            <v>TEKİROVA</v>
          </cell>
          <cell r="J18" t="str">
            <v>155</v>
          </cell>
          <cell r="K18" t="str">
            <v>17</v>
          </cell>
          <cell r="N18">
            <v>9.9770000000000003</v>
          </cell>
          <cell r="O18">
            <v>9.9770000000000003</v>
          </cell>
        </row>
        <row r="19">
          <cell r="I19" t="str">
            <v>TEKİROVA</v>
          </cell>
          <cell r="J19" t="str">
            <v>157</v>
          </cell>
          <cell r="K19" t="str">
            <v>10</v>
          </cell>
          <cell r="N19">
            <v>10.162000000000001</v>
          </cell>
          <cell r="O19">
            <v>10.162000000000001</v>
          </cell>
        </row>
        <row r="20">
          <cell r="I20" t="str">
            <v>TEKİROVA</v>
          </cell>
          <cell r="J20" t="str">
            <v>157</v>
          </cell>
          <cell r="K20" t="str">
            <v>3</v>
          </cell>
          <cell r="N20">
            <v>75.119</v>
          </cell>
          <cell r="O20">
            <v>75.119</v>
          </cell>
        </row>
        <row r="21">
          <cell r="I21" t="str">
            <v>TEKİROVA</v>
          </cell>
          <cell r="J21" t="str">
            <v>157</v>
          </cell>
          <cell r="K21" t="str">
            <v>8</v>
          </cell>
          <cell r="N21">
            <v>10.007999999999999</v>
          </cell>
          <cell r="O21">
            <v>10.007999999999999</v>
          </cell>
        </row>
        <row r="22">
          <cell r="I22" t="str">
            <v>TEKİROVA</v>
          </cell>
          <cell r="J22" t="str">
            <v>161</v>
          </cell>
          <cell r="K22" t="str">
            <v>1</v>
          </cell>
          <cell r="N22">
            <v>33.323999999999998</v>
          </cell>
          <cell r="O22">
            <v>33.323999999999998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ALAADDİN</v>
          </cell>
          <cell r="J10" t="str">
            <v>262</v>
          </cell>
          <cell r="K10" t="str">
            <v>8</v>
          </cell>
          <cell r="N10">
            <v>57.317999999999998</v>
          </cell>
          <cell r="O10">
            <v>57.317999999999998</v>
          </cell>
        </row>
        <row r="11">
          <cell r="I11" t="str">
            <v>AVDAN</v>
          </cell>
          <cell r="J11" t="str">
            <v>306</v>
          </cell>
          <cell r="K11" t="str">
            <v>150</v>
          </cell>
          <cell r="N11">
            <v>20.039000000000001</v>
          </cell>
          <cell r="O11">
            <v>20.039000000000001</v>
          </cell>
        </row>
        <row r="12">
          <cell r="I12" t="str">
            <v>BÜYÜKKÖY</v>
          </cell>
          <cell r="J12" t="str">
            <v>342</v>
          </cell>
          <cell r="K12" t="str">
            <v>12</v>
          </cell>
          <cell r="N12">
            <v>39.232999999999997</v>
          </cell>
          <cell r="O12">
            <v>39.232999999999997</v>
          </cell>
        </row>
        <row r="13">
          <cell r="I13" t="str">
            <v>BÜYÜKKÖY</v>
          </cell>
          <cell r="J13" t="str">
            <v>342</v>
          </cell>
          <cell r="K13" t="str">
            <v>15</v>
          </cell>
          <cell r="N13">
            <v>10.381</v>
          </cell>
          <cell r="O13">
            <v>10.381</v>
          </cell>
        </row>
        <row r="14">
          <cell r="I14" t="str">
            <v>BÜYÜKKÖY</v>
          </cell>
          <cell r="J14" t="str">
            <v>342</v>
          </cell>
          <cell r="K14" t="str">
            <v>16</v>
          </cell>
          <cell r="N14">
            <v>11.241</v>
          </cell>
          <cell r="O14">
            <v>11.241</v>
          </cell>
        </row>
        <row r="15">
          <cell r="I15" t="str">
            <v>BÜYÜKKÖY</v>
          </cell>
          <cell r="J15" t="str">
            <v>342</v>
          </cell>
          <cell r="K15" t="str">
            <v>17</v>
          </cell>
          <cell r="N15">
            <v>12.321</v>
          </cell>
          <cell r="O15">
            <v>12.321</v>
          </cell>
        </row>
        <row r="16">
          <cell r="I16" t="str">
            <v>GÖÇERLER</v>
          </cell>
          <cell r="J16" t="str">
            <v>161</v>
          </cell>
          <cell r="K16" t="str">
            <v>13</v>
          </cell>
          <cell r="N16">
            <v>15.016999999999999</v>
          </cell>
          <cell r="O16">
            <v>15.016999999999999</v>
          </cell>
        </row>
        <row r="17">
          <cell r="I17" t="str">
            <v>GÜMÜŞLÜ</v>
          </cell>
          <cell r="J17" t="str">
            <v>107</v>
          </cell>
          <cell r="K17" t="str">
            <v>107</v>
          </cell>
          <cell r="N17">
            <v>13.59</v>
          </cell>
          <cell r="O17">
            <v>13.59</v>
          </cell>
        </row>
        <row r="18">
          <cell r="I18" t="str">
            <v>GÜMÜŞLÜ</v>
          </cell>
          <cell r="J18" t="str">
            <v>174</v>
          </cell>
          <cell r="K18" t="str">
            <v>110</v>
          </cell>
          <cell r="N18">
            <v>10.032</v>
          </cell>
          <cell r="O18">
            <v>10.032</v>
          </cell>
        </row>
        <row r="19">
          <cell r="I19" t="str">
            <v>KIZILALİLER</v>
          </cell>
          <cell r="J19" t="str">
            <v>147</v>
          </cell>
          <cell r="K19" t="str">
            <v>11</v>
          </cell>
          <cell r="N19">
            <v>12.255000000000001</v>
          </cell>
          <cell r="O19">
            <v>12.255000000000001</v>
          </cell>
        </row>
        <row r="20">
          <cell r="I20" t="str">
            <v>KOZAĞACI</v>
          </cell>
          <cell r="J20" t="str">
            <v>170</v>
          </cell>
          <cell r="K20" t="str">
            <v>65</v>
          </cell>
          <cell r="N20">
            <v>11.846</v>
          </cell>
          <cell r="O20">
            <v>11.846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or_Atil_Arazi_Tespit"/>
    </sheetNames>
    <sheetDataSet>
      <sheetData sheetId="0">
        <row r="10">
          <cell r="I10" t="str">
            <v>AKSAZ</v>
          </cell>
          <cell r="J10" t="str">
            <v>108</v>
          </cell>
          <cell r="K10" t="str">
            <v>2</v>
          </cell>
          <cell r="N10">
            <v>11.901</v>
          </cell>
          <cell r="O10">
            <v>11.901</v>
          </cell>
        </row>
        <row r="11">
          <cell r="I11" t="str">
            <v>AKSAZ</v>
          </cell>
          <cell r="J11" t="str">
            <v>135</v>
          </cell>
          <cell r="K11" t="str">
            <v>70</v>
          </cell>
          <cell r="N11">
            <v>5.1059999999999999</v>
          </cell>
          <cell r="O11">
            <v>5.0999999999999996</v>
          </cell>
        </row>
        <row r="12">
          <cell r="I12" t="str">
            <v>BELENOBASI</v>
          </cell>
          <cell r="J12" t="str">
            <v>209</v>
          </cell>
          <cell r="K12" t="str">
            <v>8</v>
          </cell>
          <cell r="N12">
            <v>4.9059999999999997</v>
          </cell>
          <cell r="O12">
            <v>4.9059999999999997</v>
          </cell>
        </row>
        <row r="13">
          <cell r="I13" t="str">
            <v>BELENOBASI</v>
          </cell>
          <cell r="J13" t="str">
            <v>298</v>
          </cell>
          <cell r="K13" t="str">
            <v>3</v>
          </cell>
          <cell r="N13">
            <v>10.034000000000001</v>
          </cell>
          <cell r="O13">
            <v>10.034000000000001</v>
          </cell>
        </row>
        <row r="14">
          <cell r="I14" t="str">
            <v>BELENOBASI</v>
          </cell>
          <cell r="J14" t="str">
            <v>298</v>
          </cell>
          <cell r="K14" t="str">
            <v>5</v>
          </cell>
          <cell r="N14">
            <v>10.458</v>
          </cell>
          <cell r="O14">
            <v>10.458</v>
          </cell>
        </row>
        <row r="15">
          <cell r="I15" t="str">
            <v>BELENOBASI</v>
          </cell>
          <cell r="J15" t="str">
            <v>311</v>
          </cell>
          <cell r="K15" t="str">
            <v>3</v>
          </cell>
          <cell r="N15">
            <v>17.331</v>
          </cell>
          <cell r="O15">
            <v>17.331</v>
          </cell>
        </row>
        <row r="16">
          <cell r="I16" t="str">
            <v>BELENOBASI</v>
          </cell>
          <cell r="J16" t="str">
            <v>311</v>
          </cell>
          <cell r="K16" t="str">
            <v>4</v>
          </cell>
          <cell r="N16">
            <v>9.7149999999999999</v>
          </cell>
          <cell r="O16">
            <v>9.7149999999999999</v>
          </cell>
        </row>
        <row r="17">
          <cell r="I17" t="str">
            <v>ÇAKIŞ</v>
          </cell>
          <cell r="J17" t="str">
            <v>169</v>
          </cell>
          <cell r="K17" t="str">
            <v>37</v>
          </cell>
          <cell r="N17">
            <v>129.98099999999999</v>
          </cell>
          <cell r="O17">
            <v>129.98099999999999</v>
          </cell>
        </row>
        <row r="18">
          <cell r="I18" t="str">
            <v>ÇARDAK</v>
          </cell>
          <cell r="J18" t="str">
            <v>137</v>
          </cell>
          <cell r="K18" t="str">
            <v>1</v>
          </cell>
          <cell r="N18">
            <v>6.8390000000000004</v>
          </cell>
          <cell r="O18">
            <v>6.8390000000000004</v>
          </cell>
        </row>
        <row r="19">
          <cell r="I19" t="str">
            <v>ÇARDAK</v>
          </cell>
          <cell r="J19" t="str">
            <v>200</v>
          </cell>
          <cell r="K19" t="str">
            <v>5</v>
          </cell>
          <cell r="N19">
            <v>5.4130000000000003</v>
          </cell>
          <cell r="O19">
            <v>5.4130000000000003</v>
          </cell>
        </row>
        <row r="20">
          <cell r="I20" t="str">
            <v>ÇARDAK</v>
          </cell>
          <cell r="J20" t="str">
            <v>317</v>
          </cell>
          <cell r="K20" t="str">
            <v>1</v>
          </cell>
          <cell r="N20">
            <v>22.228999999999999</v>
          </cell>
          <cell r="O20">
            <v>22.228999999999999</v>
          </cell>
        </row>
        <row r="21">
          <cell r="I21" t="str">
            <v>ÇAVUŞKÖY</v>
          </cell>
          <cell r="J21" t="str">
            <v>114</v>
          </cell>
          <cell r="K21" t="str">
            <v>30</v>
          </cell>
          <cell r="N21">
            <v>7.3710000000000004</v>
          </cell>
          <cell r="O21">
            <v>7.3710000000000004</v>
          </cell>
        </row>
        <row r="22">
          <cell r="I22" t="str">
            <v>DENİZKENT</v>
          </cell>
          <cell r="J22" t="str">
            <v>102</v>
          </cell>
          <cell r="K22" t="str">
            <v>243</v>
          </cell>
          <cell r="N22">
            <v>5.0469999999999997</v>
          </cell>
          <cell r="O22">
            <v>5.0469999999999997</v>
          </cell>
        </row>
        <row r="23">
          <cell r="I23" t="str">
            <v>DENİZKENT</v>
          </cell>
          <cell r="J23" t="str">
            <v>102</v>
          </cell>
          <cell r="K23" t="str">
            <v>25</v>
          </cell>
          <cell r="N23">
            <v>41.232999999999997</v>
          </cell>
          <cell r="O23">
            <v>41.232999999999997</v>
          </cell>
        </row>
        <row r="24">
          <cell r="I24" t="str">
            <v>DENİZKENT</v>
          </cell>
          <cell r="J24" t="str">
            <v>102</v>
          </cell>
          <cell r="K24" t="str">
            <v>26</v>
          </cell>
          <cell r="N24">
            <v>25.84</v>
          </cell>
          <cell r="O24">
            <v>25.84</v>
          </cell>
        </row>
        <row r="25">
          <cell r="I25" t="str">
            <v>DENİZYAKA</v>
          </cell>
          <cell r="J25" t="str">
            <v>106</v>
          </cell>
          <cell r="K25" t="str">
            <v>6</v>
          </cell>
          <cell r="N25">
            <v>11.695</v>
          </cell>
          <cell r="O25">
            <v>11.695</v>
          </cell>
        </row>
        <row r="26">
          <cell r="I26" t="str">
            <v>DENİZYAKA</v>
          </cell>
          <cell r="J26" t="str">
            <v>110</v>
          </cell>
          <cell r="K26" t="str">
            <v>150</v>
          </cell>
          <cell r="N26">
            <v>14.842000000000001</v>
          </cell>
          <cell r="O26">
            <v>14.842000000000001</v>
          </cell>
        </row>
        <row r="27">
          <cell r="I27" t="str">
            <v>DENİZYAKA</v>
          </cell>
          <cell r="J27" t="str">
            <v>142</v>
          </cell>
          <cell r="K27" t="str">
            <v>114</v>
          </cell>
          <cell r="N27">
            <v>17.204000000000001</v>
          </cell>
          <cell r="O27">
            <v>17.204000000000001</v>
          </cell>
        </row>
        <row r="28">
          <cell r="I28" t="str">
            <v>DENİZYAKA</v>
          </cell>
          <cell r="J28" t="str">
            <v>142</v>
          </cell>
          <cell r="K28" t="str">
            <v>196</v>
          </cell>
          <cell r="N28">
            <v>20.277999999999999</v>
          </cell>
          <cell r="O28">
            <v>20.277999999999999</v>
          </cell>
        </row>
        <row r="29">
          <cell r="I29" t="str">
            <v>DOĞANÇAM</v>
          </cell>
          <cell r="J29" t="str">
            <v>120</v>
          </cell>
          <cell r="K29" t="str">
            <v>3</v>
          </cell>
          <cell r="N29">
            <v>8.9879999999999995</v>
          </cell>
          <cell r="O29">
            <v>8.9879999999999995</v>
          </cell>
        </row>
        <row r="30">
          <cell r="I30" t="str">
            <v>HACIOBASI</v>
          </cell>
          <cell r="J30" t="str">
            <v>103</v>
          </cell>
          <cell r="K30" t="str">
            <v>18</v>
          </cell>
          <cell r="N30">
            <v>11.878</v>
          </cell>
          <cell r="O30">
            <v>11.878</v>
          </cell>
        </row>
        <row r="31">
          <cell r="I31" t="str">
            <v>HACIOBASI</v>
          </cell>
          <cell r="J31" t="str">
            <v>104</v>
          </cell>
          <cell r="K31" t="str">
            <v>31</v>
          </cell>
          <cell r="N31">
            <v>12.683999999999999</v>
          </cell>
          <cell r="O31">
            <v>12.683999999999999</v>
          </cell>
        </row>
        <row r="32">
          <cell r="I32" t="str">
            <v>HACIOBASI</v>
          </cell>
          <cell r="J32" t="str">
            <v>132</v>
          </cell>
          <cell r="K32" t="str">
            <v>27</v>
          </cell>
          <cell r="N32">
            <v>27.800999999999998</v>
          </cell>
          <cell r="O32">
            <v>27.800999999999998</v>
          </cell>
        </row>
        <row r="33">
          <cell r="I33" t="str">
            <v>HOCALAR</v>
          </cell>
          <cell r="J33" t="str">
            <v>266</v>
          </cell>
          <cell r="K33" t="str">
            <v>4</v>
          </cell>
          <cell r="N33">
            <v>10.590999999999999</v>
          </cell>
          <cell r="O33">
            <v>10.590999999999999</v>
          </cell>
        </row>
        <row r="34">
          <cell r="I34" t="str">
            <v>ILICA</v>
          </cell>
          <cell r="J34" t="str">
            <v>0</v>
          </cell>
          <cell r="K34" t="str">
            <v>144</v>
          </cell>
          <cell r="N34">
            <v>69.349999999999994</v>
          </cell>
          <cell r="O34">
            <v>69.349999999999994</v>
          </cell>
        </row>
        <row r="35">
          <cell r="I35" t="str">
            <v>ILICA</v>
          </cell>
          <cell r="J35" t="str">
            <v>740</v>
          </cell>
          <cell r="K35" t="str">
            <v>1</v>
          </cell>
          <cell r="N35">
            <v>8.5830000000000002</v>
          </cell>
          <cell r="O35">
            <v>8.5830000000000002</v>
          </cell>
        </row>
        <row r="36">
          <cell r="I36" t="str">
            <v>PERAKENDE</v>
          </cell>
          <cell r="J36" t="str">
            <v>102</v>
          </cell>
          <cell r="K36" t="str">
            <v>21</v>
          </cell>
          <cell r="N36">
            <v>13.532</v>
          </cell>
          <cell r="O36">
            <v>13.532</v>
          </cell>
        </row>
        <row r="37">
          <cell r="I37" t="str">
            <v>PERAKENDE</v>
          </cell>
          <cell r="J37" t="str">
            <v>106</v>
          </cell>
          <cell r="K37" t="str">
            <v>70</v>
          </cell>
          <cell r="N37">
            <v>14.113</v>
          </cell>
          <cell r="O37">
            <v>14.113</v>
          </cell>
        </row>
        <row r="38">
          <cell r="I38" t="str">
            <v>SEYDİLER</v>
          </cell>
          <cell r="J38" t="str">
            <v>128</v>
          </cell>
          <cell r="K38" t="str">
            <v>11</v>
          </cell>
          <cell r="N38">
            <v>8.7910000000000004</v>
          </cell>
          <cell r="O38">
            <v>8.7910000000000004</v>
          </cell>
        </row>
        <row r="39">
          <cell r="I39" t="str">
            <v>SEYDİLER</v>
          </cell>
          <cell r="J39" t="str">
            <v>128</v>
          </cell>
          <cell r="K39" t="str">
            <v>128</v>
          </cell>
          <cell r="N39">
            <v>15.500999999999999</v>
          </cell>
          <cell r="O39">
            <v>15.500999999999999</v>
          </cell>
        </row>
        <row r="40">
          <cell r="I40" t="str">
            <v>TAŞAĞIL</v>
          </cell>
          <cell r="J40" t="str">
            <v>505</v>
          </cell>
          <cell r="K40" t="str">
            <v>10</v>
          </cell>
          <cell r="N40">
            <v>10.49</v>
          </cell>
          <cell r="O40">
            <v>10.49</v>
          </cell>
        </row>
        <row r="41">
          <cell r="I41" t="str">
            <v>TAŞAĞIL</v>
          </cell>
          <cell r="J41" t="str">
            <v>520</v>
          </cell>
          <cell r="K41" t="str">
            <v>87</v>
          </cell>
          <cell r="N41">
            <v>25.631</v>
          </cell>
          <cell r="O41">
            <v>25.631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topLeftCell="A109" zoomScale="115" zoomScaleNormal="115" workbookViewId="0">
      <selection activeCell="F126" sqref="F126"/>
    </sheetView>
  </sheetViews>
  <sheetFormatPr defaultColWidth="18.140625" defaultRowHeight="11.25" x14ac:dyDescent="0.25"/>
  <cols>
    <col min="1" max="1" width="8.42578125" style="19" bestFit="1" customWidth="1"/>
    <col min="2" max="2" width="11.7109375" style="19" customWidth="1"/>
    <col min="3" max="3" width="12.7109375" style="19" bestFit="1" customWidth="1"/>
    <col min="4" max="4" width="16.7109375" style="19" bestFit="1" customWidth="1"/>
    <col min="5" max="5" width="19.28515625" style="19" bestFit="1" customWidth="1"/>
    <col min="6" max="7" width="9.5703125" style="19" customWidth="1"/>
    <col min="8" max="8" width="14.140625" style="19" bestFit="1" customWidth="1"/>
    <col min="9" max="9" width="19" style="19" bestFit="1" customWidth="1"/>
    <col min="10" max="16384" width="18.140625" style="2"/>
  </cols>
  <sheetData>
    <row r="1" spans="1:10" ht="48" customHeight="1" x14ac:dyDescent="0.25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1"/>
    </row>
    <row r="2" spans="1:10" ht="20.100000000000001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4" t="s">
        <v>6</v>
      </c>
      <c r="F2" s="4" t="s">
        <v>4</v>
      </c>
      <c r="G2" s="4" t="s">
        <v>5</v>
      </c>
      <c r="H2" s="5" t="s">
        <v>8</v>
      </c>
      <c r="I2" s="5" t="s">
        <v>7</v>
      </c>
      <c r="J2" s="1"/>
    </row>
    <row r="3" spans="1:10" ht="20.100000000000001" customHeight="1" x14ac:dyDescent="0.25">
      <c r="A3" s="3">
        <v>1</v>
      </c>
      <c r="B3" s="22" t="s">
        <v>10</v>
      </c>
      <c r="C3" s="22" t="s">
        <v>11</v>
      </c>
      <c r="D3" s="22" t="s">
        <v>12</v>
      </c>
      <c r="E3" s="23" t="s">
        <v>19</v>
      </c>
      <c r="F3" s="23" t="str">
        <f>[1]Rapor_Atil_Arazi_Tespit!J10</f>
        <v>127</v>
      </c>
      <c r="G3" s="23" t="str">
        <f>[1]Rapor_Atil_Arazi_Tespit!K10</f>
        <v>41</v>
      </c>
      <c r="H3" s="24">
        <f>[1]Rapor_Atil_Arazi_Tespit!N10</f>
        <v>10.430999999999999</v>
      </c>
      <c r="I3" s="24">
        <f>[1]Rapor_Atil_Arazi_Tespit!O10</f>
        <v>10.430999999999999</v>
      </c>
      <c r="J3" s="7"/>
    </row>
    <row r="4" spans="1:10" ht="20.100000000000001" customHeight="1" x14ac:dyDescent="0.25">
      <c r="A4" s="3">
        <v>2</v>
      </c>
      <c r="B4" s="22" t="s">
        <v>10</v>
      </c>
      <c r="C4" s="22" t="s">
        <v>11</v>
      </c>
      <c r="D4" s="22" t="s">
        <v>12</v>
      </c>
      <c r="E4" s="23" t="s">
        <v>19</v>
      </c>
      <c r="F4" s="23" t="str">
        <f>[1]Rapor_Atil_Arazi_Tespit!J11</f>
        <v>128</v>
      </c>
      <c r="G4" s="23" t="str">
        <f>[1]Rapor_Atil_Arazi_Tespit!K11</f>
        <v>16</v>
      </c>
      <c r="H4" s="24">
        <f>[1]Rapor_Atil_Arazi_Tespit!N11</f>
        <v>20.068999999999999</v>
      </c>
      <c r="I4" s="24">
        <f>[1]Rapor_Atil_Arazi_Tespit!O11</f>
        <v>20.068999999999999</v>
      </c>
      <c r="J4" s="7"/>
    </row>
    <row r="5" spans="1:10" ht="20.100000000000001" customHeight="1" x14ac:dyDescent="0.25">
      <c r="A5" s="3">
        <v>3</v>
      </c>
      <c r="B5" s="22" t="s">
        <v>10</v>
      </c>
      <c r="C5" s="22" t="s">
        <v>11</v>
      </c>
      <c r="D5" s="22" t="s">
        <v>12</v>
      </c>
      <c r="E5" s="23" t="s">
        <v>19</v>
      </c>
      <c r="F5" s="23" t="str">
        <f>[1]Rapor_Atil_Arazi_Tespit!J12</f>
        <v>150</v>
      </c>
      <c r="G5" s="23" t="str">
        <f>[1]Rapor_Atil_Arazi_Tespit!K12</f>
        <v>1</v>
      </c>
      <c r="H5" s="24">
        <f>[1]Rapor_Atil_Arazi_Tespit!N12</f>
        <v>16.317</v>
      </c>
      <c r="I5" s="24">
        <f>[1]Rapor_Atil_Arazi_Tespit!O12</f>
        <v>16.317</v>
      </c>
      <c r="J5" s="7"/>
    </row>
    <row r="6" spans="1:10" ht="20.100000000000001" customHeight="1" x14ac:dyDescent="0.25">
      <c r="A6" s="3">
        <v>4</v>
      </c>
      <c r="B6" s="22" t="s">
        <v>10</v>
      </c>
      <c r="C6" s="22" t="s">
        <v>11</v>
      </c>
      <c r="D6" s="22" t="s">
        <v>13</v>
      </c>
      <c r="E6" s="23" t="s">
        <v>19</v>
      </c>
      <c r="F6" s="23" t="str">
        <f>[1]Rapor_Atil_Arazi_Tespit!J13</f>
        <v>207</v>
      </c>
      <c r="G6" s="23" t="str">
        <f>[1]Rapor_Atil_Arazi_Tespit!K13</f>
        <v>30</v>
      </c>
      <c r="H6" s="24">
        <f>[1]Rapor_Atil_Arazi_Tespit!N13</f>
        <v>12.484</v>
      </c>
      <c r="I6" s="24">
        <f>[1]Rapor_Atil_Arazi_Tespit!O13</f>
        <v>12.484</v>
      </c>
      <c r="J6" s="7"/>
    </row>
    <row r="7" spans="1:10" ht="20.100000000000001" customHeight="1" x14ac:dyDescent="0.25">
      <c r="A7" s="3">
        <v>5</v>
      </c>
      <c r="B7" s="22" t="s">
        <v>10</v>
      </c>
      <c r="C7" s="22" t="s">
        <v>11</v>
      </c>
      <c r="D7" s="22" t="s">
        <v>13</v>
      </c>
      <c r="E7" s="23" t="s">
        <v>19</v>
      </c>
      <c r="F7" s="23" t="str">
        <f>[1]Rapor_Atil_Arazi_Tespit!J14</f>
        <v>207</v>
      </c>
      <c r="G7" s="23" t="str">
        <f>[1]Rapor_Atil_Arazi_Tespit!K14</f>
        <v>31</v>
      </c>
      <c r="H7" s="24">
        <f>[1]Rapor_Atil_Arazi_Tespit!N14</f>
        <v>16.582999999999998</v>
      </c>
      <c r="I7" s="24">
        <f>[1]Rapor_Atil_Arazi_Tespit!O14</f>
        <v>16.582999999999998</v>
      </c>
      <c r="J7" s="7"/>
    </row>
    <row r="8" spans="1:10" ht="20.100000000000001" customHeight="1" x14ac:dyDescent="0.25">
      <c r="A8" s="3">
        <v>6</v>
      </c>
      <c r="B8" s="22" t="s">
        <v>10</v>
      </c>
      <c r="C8" s="22" t="s">
        <v>11</v>
      </c>
      <c r="D8" s="22" t="s">
        <v>13</v>
      </c>
      <c r="E8" s="23" t="s">
        <v>19</v>
      </c>
      <c r="F8" s="23" t="str">
        <f>[1]Rapor_Atil_Arazi_Tespit!J15</f>
        <v>209</v>
      </c>
      <c r="G8" s="23" t="str">
        <f>[1]Rapor_Atil_Arazi_Tespit!K15</f>
        <v>26</v>
      </c>
      <c r="H8" s="24">
        <f>[1]Rapor_Atil_Arazi_Tespit!N15</f>
        <v>41.878999999999998</v>
      </c>
      <c r="I8" s="24">
        <f>[1]Rapor_Atil_Arazi_Tespit!O15</f>
        <v>41.878999999999998</v>
      </c>
      <c r="J8" s="7"/>
    </row>
    <row r="9" spans="1:10" ht="20.100000000000001" customHeight="1" x14ac:dyDescent="0.25">
      <c r="A9" s="3">
        <v>7</v>
      </c>
      <c r="B9" s="22" t="s">
        <v>10</v>
      </c>
      <c r="C9" s="22" t="s">
        <v>11</v>
      </c>
      <c r="D9" s="22" t="s">
        <v>13</v>
      </c>
      <c r="E9" s="23" t="s">
        <v>19</v>
      </c>
      <c r="F9" s="23" t="str">
        <f>[1]Rapor_Atil_Arazi_Tespit!J16</f>
        <v>210</v>
      </c>
      <c r="G9" s="23" t="str">
        <f>[1]Rapor_Atil_Arazi_Tespit!K16</f>
        <v>3</v>
      </c>
      <c r="H9" s="24">
        <f>[1]Rapor_Atil_Arazi_Tespit!N16</f>
        <v>263.30700000000002</v>
      </c>
      <c r="I9" s="24">
        <f>[1]Rapor_Atil_Arazi_Tespit!O16</f>
        <v>263.30700000000002</v>
      </c>
      <c r="J9" s="7"/>
    </row>
    <row r="10" spans="1:10" ht="20.100000000000001" customHeight="1" x14ac:dyDescent="0.25">
      <c r="A10" s="3">
        <v>8</v>
      </c>
      <c r="B10" s="22" t="s">
        <v>10</v>
      </c>
      <c r="C10" s="22" t="s">
        <v>11</v>
      </c>
      <c r="D10" s="22" t="s">
        <v>14</v>
      </c>
      <c r="E10" s="23" t="s">
        <v>19</v>
      </c>
      <c r="F10" s="23" t="str">
        <f>[1]Rapor_Atil_Arazi_Tespit!J17</f>
        <v>107</v>
      </c>
      <c r="G10" s="23" t="str">
        <f>[1]Rapor_Atil_Arazi_Tespit!K17</f>
        <v>3</v>
      </c>
      <c r="H10" s="24">
        <f>[1]Rapor_Atil_Arazi_Tespit!N17</f>
        <v>17.454999999999998</v>
      </c>
      <c r="I10" s="24">
        <f>[1]Rapor_Atil_Arazi_Tespit!O17</f>
        <v>17.454999999999998</v>
      </c>
      <c r="J10" s="7"/>
    </row>
    <row r="11" spans="1:10" ht="20.100000000000001" customHeight="1" x14ac:dyDescent="0.25">
      <c r="A11" s="3">
        <v>9</v>
      </c>
      <c r="B11" s="22" t="s">
        <v>10</v>
      </c>
      <c r="C11" s="22" t="s">
        <v>11</v>
      </c>
      <c r="D11" s="22" t="s">
        <v>15</v>
      </c>
      <c r="E11" s="23" t="s">
        <v>19</v>
      </c>
      <c r="F11" s="23" t="str">
        <f>[1]Rapor_Atil_Arazi_Tespit!J18</f>
        <v>122</v>
      </c>
      <c r="G11" s="23" t="str">
        <f>[1]Rapor_Atil_Arazi_Tespit!K18</f>
        <v>4</v>
      </c>
      <c r="H11" s="24">
        <f>[1]Rapor_Atil_Arazi_Tespit!N18</f>
        <v>11.824</v>
      </c>
      <c r="I11" s="24">
        <f>[1]Rapor_Atil_Arazi_Tespit!O18</f>
        <v>11</v>
      </c>
      <c r="J11" s="7"/>
    </row>
    <row r="12" spans="1:10" ht="20.100000000000001" customHeight="1" x14ac:dyDescent="0.25">
      <c r="A12" s="3">
        <v>10</v>
      </c>
      <c r="B12" s="22" t="s">
        <v>10</v>
      </c>
      <c r="C12" s="22" t="s">
        <v>11</v>
      </c>
      <c r="D12" s="22" t="s">
        <v>16</v>
      </c>
      <c r="E12" s="23" t="s">
        <v>19</v>
      </c>
      <c r="F12" s="23" t="str">
        <f>[1]Rapor_Atil_Arazi_Tespit!J19</f>
        <v>121</v>
      </c>
      <c r="G12" s="23" t="str">
        <f>[1]Rapor_Atil_Arazi_Tespit!K19</f>
        <v>15</v>
      </c>
      <c r="H12" s="24">
        <f>[1]Rapor_Atil_Arazi_Tespit!N19</f>
        <v>18.117999999999999</v>
      </c>
      <c r="I12" s="24">
        <f>[1]Rapor_Atil_Arazi_Tespit!O19</f>
        <v>17</v>
      </c>
      <c r="J12" s="7"/>
    </row>
    <row r="13" spans="1:10" ht="20.100000000000001" customHeight="1" x14ac:dyDescent="0.25">
      <c r="A13" s="3">
        <v>11</v>
      </c>
      <c r="B13" s="22" t="s">
        <v>10</v>
      </c>
      <c r="C13" s="22" t="s">
        <v>11</v>
      </c>
      <c r="D13" s="22" t="s">
        <v>16</v>
      </c>
      <c r="E13" s="23" t="s">
        <v>19</v>
      </c>
      <c r="F13" s="23" t="str">
        <f>[1]Rapor_Atil_Arazi_Tespit!J20</f>
        <v>123</v>
      </c>
      <c r="G13" s="23" t="str">
        <f>[1]Rapor_Atil_Arazi_Tespit!K20</f>
        <v>6</v>
      </c>
      <c r="H13" s="24">
        <f>[1]Rapor_Atil_Arazi_Tespit!N20</f>
        <v>13.092000000000001</v>
      </c>
      <c r="I13" s="24">
        <f>[1]Rapor_Atil_Arazi_Tespit!O20</f>
        <v>12.5</v>
      </c>
      <c r="J13" s="7"/>
    </row>
    <row r="14" spans="1:10" ht="20.100000000000001" customHeight="1" x14ac:dyDescent="0.25">
      <c r="A14" s="3">
        <v>12</v>
      </c>
      <c r="B14" s="22" t="s">
        <v>10</v>
      </c>
      <c r="C14" s="22" t="s">
        <v>11</v>
      </c>
      <c r="D14" s="22" t="s">
        <v>17</v>
      </c>
      <c r="E14" s="23" t="s">
        <v>19</v>
      </c>
      <c r="F14" s="23" t="str">
        <f>[1]Rapor_Atil_Arazi_Tespit!J21</f>
        <v>319</v>
      </c>
      <c r="G14" s="23" t="str">
        <f>[1]Rapor_Atil_Arazi_Tespit!K21</f>
        <v>1</v>
      </c>
      <c r="H14" s="24">
        <f>[1]Rapor_Atil_Arazi_Tespit!N21</f>
        <v>15.811</v>
      </c>
      <c r="I14" s="24">
        <f>[1]Rapor_Atil_Arazi_Tespit!O21</f>
        <v>15.811</v>
      </c>
      <c r="J14" s="7"/>
    </row>
    <row r="15" spans="1:10" ht="20.100000000000001" customHeight="1" x14ac:dyDescent="0.25">
      <c r="A15" s="3">
        <v>13</v>
      </c>
      <c r="B15" s="22" t="s">
        <v>10</v>
      </c>
      <c r="C15" s="22" t="s">
        <v>11</v>
      </c>
      <c r="D15" s="22" t="s">
        <v>18</v>
      </c>
      <c r="E15" s="23" t="s">
        <v>19</v>
      </c>
      <c r="F15" s="23" t="str">
        <f>[1]Rapor_Atil_Arazi_Tespit!J22</f>
        <v>110</v>
      </c>
      <c r="G15" s="23" t="str">
        <f>[1]Rapor_Atil_Arazi_Tespit!K22</f>
        <v>7</v>
      </c>
      <c r="H15" s="24">
        <f>[1]Rapor_Atil_Arazi_Tespit!N22</f>
        <v>12.55</v>
      </c>
      <c r="I15" s="24">
        <f>[1]Rapor_Atil_Arazi_Tespit!O22</f>
        <v>12.55</v>
      </c>
      <c r="J15" s="7"/>
    </row>
    <row r="16" spans="1:10" ht="20.100000000000001" customHeight="1" x14ac:dyDescent="0.25">
      <c r="A16" s="3">
        <v>14</v>
      </c>
      <c r="B16" s="22" t="s">
        <v>10</v>
      </c>
      <c r="C16" s="22" t="s">
        <v>11</v>
      </c>
      <c r="D16" s="22" t="s">
        <v>18</v>
      </c>
      <c r="E16" s="23" t="s">
        <v>19</v>
      </c>
      <c r="F16" s="23" t="str">
        <f>[1]Rapor_Atil_Arazi_Tespit!J23</f>
        <v>111</v>
      </c>
      <c r="G16" s="23" t="str">
        <f>[1]Rapor_Atil_Arazi_Tespit!K23</f>
        <v>14</v>
      </c>
      <c r="H16" s="24">
        <f>[1]Rapor_Atil_Arazi_Tespit!N23</f>
        <v>26.294</v>
      </c>
      <c r="I16" s="24">
        <f>[1]Rapor_Atil_Arazi_Tespit!O23</f>
        <v>26.294</v>
      </c>
      <c r="J16" s="7"/>
    </row>
    <row r="17" spans="1:10" ht="19.5" customHeight="1" x14ac:dyDescent="0.25">
      <c r="A17" s="3">
        <v>15</v>
      </c>
      <c r="B17" s="22" t="s">
        <v>10</v>
      </c>
      <c r="C17" s="22" t="s">
        <v>11</v>
      </c>
      <c r="D17" s="22" t="s">
        <v>18</v>
      </c>
      <c r="E17" s="23" t="s">
        <v>19</v>
      </c>
      <c r="F17" s="23" t="str">
        <f>[1]Rapor_Atil_Arazi_Tespit!J24</f>
        <v>111</v>
      </c>
      <c r="G17" s="23" t="str">
        <f>[1]Rapor_Atil_Arazi_Tespit!K24</f>
        <v>6</v>
      </c>
      <c r="H17" s="24">
        <f>[1]Rapor_Atil_Arazi_Tespit!N24</f>
        <v>10.476000000000001</v>
      </c>
      <c r="I17" s="24">
        <f>[1]Rapor_Atil_Arazi_Tespit!O24</f>
        <v>10.476000000000001</v>
      </c>
      <c r="J17" s="7"/>
    </row>
    <row r="18" spans="1:10" ht="20.100000000000001" customHeight="1" x14ac:dyDescent="0.25">
      <c r="A18" s="3">
        <v>16</v>
      </c>
      <c r="B18" s="25" t="s">
        <v>10</v>
      </c>
      <c r="C18" s="9" t="s">
        <v>20</v>
      </c>
      <c r="D18" s="37" t="str">
        <f>[2]Rapor_Atil_Arazi_Tespit!I10</f>
        <v>BOZTEPE</v>
      </c>
      <c r="E18" s="23" t="s">
        <v>19</v>
      </c>
      <c r="F18" s="26" t="str">
        <f>[2]Rapor_Atil_Arazi_Tespit!J10</f>
        <v>0</v>
      </c>
      <c r="G18" s="26" t="str">
        <f>[2]Rapor_Atil_Arazi_Tespit!K10</f>
        <v>365</v>
      </c>
      <c r="H18" s="27">
        <f>[2]Rapor_Atil_Arazi_Tespit!N10</f>
        <v>10.44</v>
      </c>
      <c r="I18" s="27">
        <f>[2]Rapor_Atil_Arazi_Tespit!O10</f>
        <v>10.44</v>
      </c>
      <c r="J18" s="7"/>
    </row>
    <row r="19" spans="1:10" ht="20.100000000000001" customHeight="1" x14ac:dyDescent="0.25">
      <c r="A19" s="3">
        <v>17</v>
      </c>
      <c r="B19" s="25" t="s">
        <v>10</v>
      </c>
      <c r="C19" s="9" t="s">
        <v>20</v>
      </c>
      <c r="D19" s="37" t="str">
        <f>[2]Rapor_Atil_Arazi_Tespit!I11</f>
        <v>GÜLOLUK</v>
      </c>
      <c r="E19" s="23" t="s">
        <v>19</v>
      </c>
      <c r="F19" s="26" t="str">
        <f>[2]Rapor_Atil_Arazi_Tespit!J11</f>
        <v>123</v>
      </c>
      <c r="G19" s="26" t="str">
        <f>[2]Rapor_Atil_Arazi_Tespit!K11</f>
        <v>1407</v>
      </c>
      <c r="H19" s="27">
        <f>[2]Rapor_Atil_Arazi_Tespit!N11</f>
        <v>9.4559999999999995</v>
      </c>
      <c r="I19" s="27">
        <f>[2]Rapor_Atil_Arazi_Tespit!O11</f>
        <v>9.4559999999999995</v>
      </c>
      <c r="J19" s="7"/>
    </row>
    <row r="20" spans="1:10" ht="20.100000000000001" customHeight="1" x14ac:dyDescent="0.25">
      <c r="A20" s="3">
        <v>18</v>
      </c>
      <c r="B20" s="25" t="s">
        <v>10</v>
      </c>
      <c r="C20" s="9" t="s">
        <v>20</v>
      </c>
      <c r="D20" s="37" t="str">
        <f>[2]Rapor_Atil_Arazi_Tespit!I12</f>
        <v>KEMERAĞZI</v>
      </c>
      <c r="E20" s="23" t="s">
        <v>19</v>
      </c>
      <c r="F20" s="26" t="str">
        <f>[2]Rapor_Atil_Arazi_Tespit!J12</f>
        <v>13341</v>
      </c>
      <c r="G20" s="26" t="str">
        <f>[2]Rapor_Atil_Arazi_Tespit!K12</f>
        <v>324</v>
      </c>
      <c r="H20" s="27">
        <f>[2]Rapor_Atil_Arazi_Tespit!N12</f>
        <v>10.09</v>
      </c>
      <c r="I20" s="27">
        <f>[2]Rapor_Atil_Arazi_Tespit!O12</f>
        <v>10.09</v>
      </c>
      <c r="J20" s="7"/>
    </row>
    <row r="21" spans="1:10" ht="20.100000000000001" customHeight="1" x14ac:dyDescent="0.25">
      <c r="A21" s="3">
        <v>19</v>
      </c>
      <c r="B21" s="25" t="s">
        <v>10</v>
      </c>
      <c r="C21" s="9" t="s">
        <v>20</v>
      </c>
      <c r="D21" s="37" t="str">
        <f>[2]Rapor_Atil_Arazi_Tespit!I13</f>
        <v>KEMERAĞZI</v>
      </c>
      <c r="E21" s="23" t="s">
        <v>19</v>
      </c>
      <c r="F21" s="26" t="str">
        <f>[2]Rapor_Atil_Arazi_Tespit!J13</f>
        <v>13341</v>
      </c>
      <c r="G21" s="26" t="str">
        <f>[2]Rapor_Atil_Arazi_Tespit!K13</f>
        <v>325</v>
      </c>
      <c r="H21" s="27">
        <f>[2]Rapor_Atil_Arazi_Tespit!N13</f>
        <v>20.571999999999999</v>
      </c>
      <c r="I21" s="27">
        <f>[2]Rapor_Atil_Arazi_Tespit!O13</f>
        <v>20.571999999999999</v>
      </c>
      <c r="J21" s="7"/>
    </row>
    <row r="22" spans="1:10" ht="20.100000000000001" customHeight="1" x14ac:dyDescent="0.25">
      <c r="A22" s="3">
        <v>20</v>
      </c>
      <c r="B22" s="25" t="s">
        <v>10</v>
      </c>
      <c r="C22" s="9" t="s">
        <v>20</v>
      </c>
      <c r="D22" s="37" t="str">
        <f>[2]Rapor_Atil_Arazi_Tespit!I14</f>
        <v>KEMERAĞZI</v>
      </c>
      <c r="E22" s="23" t="s">
        <v>19</v>
      </c>
      <c r="F22" s="26" t="str">
        <f>[2]Rapor_Atil_Arazi_Tespit!J14</f>
        <v>13341</v>
      </c>
      <c r="G22" s="26" t="str">
        <f>[2]Rapor_Atil_Arazi_Tespit!K14</f>
        <v>413</v>
      </c>
      <c r="H22" s="27">
        <f>[2]Rapor_Atil_Arazi_Tespit!N14</f>
        <v>32.622999999999998</v>
      </c>
      <c r="I22" s="27">
        <f>[2]Rapor_Atil_Arazi_Tespit!O14</f>
        <v>32.622999999999998</v>
      </c>
      <c r="J22" s="7"/>
    </row>
    <row r="23" spans="1:10" ht="20.100000000000001" customHeight="1" x14ac:dyDescent="0.25">
      <c r="A23" s="3">
        <v>21</v>
      </c>
      <c r="B23" s="25" t="s">
        <v>10</v>
      </c>
      <c r="C23" s="9" t="s">
        <v>20</v>
      </c>
      <c r="D23" s="37" t="str">
        <f>[2]Rapor_Atil_Arazi_Tespit!I15</f>
        <v>KUNDU</v>
      </c>
      <c r="E23" s="23" t="s">
        <v>19</v>
      </c>
      <c r="F23" s="26" t="str">
        <f>[2]Rapor_Atil_Arazi_Tespit!J15</f>
        <v>14819</v>
      </c>
      <c r="G23" s="26" t="str">
        <f>[2]Rapor_Atil_Arazi_Tespit!K15</f>
        <v>3</v>
      </c>
      <c r="H23" s="27">
        <f>[2]Rapor_Atil_Arazi_Tespit!N15</f>
        <v>13.436999999999999</v>
      </c>
      <c r="I23" s="27">
        <f>[2]Rapor_Atil_Arazi_Tespit!O15</f>
        <v>13.436999999999999</v>
      </c>
      <c r="J23" s="7"/>
    </row>
    <row r="24" spans="1:10" ht="20.100000000000001" customHeight="1" x14ac:dyDescent="0.25">
      <c r="A24" s="3">
        <v>22</v>
      </c>
      <c r="B24" s="25" t="s">
        <v>10</v>
      </c>
      <c r="C24" s="9" t="s">
        <v>20</v>
      </c>
      <c r="D24" s="37" t="str">
        <f>[2]Rapor_Atil_Arazi_Tespit!I16</f>
        <v>KUNDU</v>
      </c>
      <c r="E24" s="23" t="s">
        <v>19</v>
      </c>
      <c r="F24" s="26" t="str">
        <f>[2]Rapor_Atil_Arazi_Tespit!J16</f>
        <v>14821</v>
      </c>
      <c r="G24" s="26" t="str">
        <f>[2]Rapor_Atil_Arazi_Tespit!K16</f>
        <v>8</v>
      </c>
      <c r="H24" s="27">
        <f>[2]Rapor_Atil_Arazi_Tespit!N16</f>
        <v>22.888000000000002</v>
      </c>
      <c r="I24" s="27">
        <f>[2]Rapor_Atil_Arazi_Tespit!O16</f>
        <v>22.888000000000002</v>
      </c>
      <c r="J24" s="7"/>
    </row>
    <row r="25" spans="1:10" ht="20.100000000000001" customHeight="1" x14ac:dyDescent="0.25">
      <c r="A25" s="3">
        <v>23</v>
      </c>
      <c r="B25" s="25" t="s">
        <v>10</v>
      </c>
      <c r="C25" s="9" t="s">
        <v>20</v>
      </c>
      <c r="D25" s="37" t="str">
        <f>[2]Rapor_Atil_Arazi_Tespit!I17</f>
        <v>MURTUNA</v>
      </c>
      <c r="E25" s="23" t="s">
        <v>19</v>
      </c>
      <c r="F25" s="26" t="str">
        <f>[2]Rapor_Atil_Arazi_Tespit!J17</f>
        <v>13587</v>
      </c>
      <c r="G25" s="26" t="str">
        <f>[2]Rapor_Atil_Arazi_Tespit!K17</f>
        <v>4</v>
      </c>
      <c r="H25" s="27">
        <f>[2]Rapor_Atil_Arazi_Tespit!N17</f>
        <v>8.7289999999999992</v>
      </c>
      <c r="I25" s="27">
        <f>[2]Rapor_Atil_Arazi_Tespit!O17</f>
        <v>8.7289999999999992</v>
      </c>
      <c r="J25" s="1"/>
    </row>
    <row r="26" spans="1:10" ht="20.100000000000001" customHeight="1" x14ac:dyDescent="0.25">
      <c r="A26" s="3">
        <v>24</v>
      </c>
      <c r="B26" s="9" t="s">
        <v>10</v>
      </c>
      <c r="C26" s="9" t="s">
        <v>21</v>
      </c>
      <c r="D26" s="37" t="str">
        <f>[3]Rapor_Atil_Arazi_Tespit!I10</f>
        <v>AHIRTAŞ</v>
      </c>
      <c r="E26" s="23" t="s">
        <v>19</v>
      </c>
      <c r="F26" s="28" t="str">
        <f>[3]Rapor_Atil_Arazi_Tespit!J10</f>
        <v>9659</v>
      </c>
      <c r="G26" s="28" t="str">
        <f>[3]Rapor_Atil_Arazi_Tespit!K10</f>
        <v>8</v>
      </c>
      <c r="H26" s="27">
        <f>[3]Rapor_Atil_Arazi_Tespit!N10</f>
        <v>33.703000000000003</v>
      </c>
      <c r="I26" s="27">
        <f>[3]Rapor_Atil_Arazi_Tespit!O10</f>
        <v>33.703000000000003</v>
      </c>
      <c r="J26" s="1"/>
    </row>
    <row r="27" spans="1:10" ht="20.100000000000001" customHeight="1" x14ac:dyDescent="0.25">
      <c r="A27" s="3">
        <v>25</v>
      </c>
      <c r="B27" s="9" t="s">
        <v>10</v>
      </c>
      <c r="C27" s="9" t="s">
        <v>21</v>
      </c>
      <c r="D27" s="37" t="str">
        <f>[3]Rapor_Atil_Arazi_Tespit!I11</f>
        <v>AKKOÇ</v>
      </c>
      <c r="E27" s="23" t="s">
        <v>19</v>
      </c>
      <c r="F27" s="28" t="str">
        <f>[3]Rapor_Atil_Arazi_Tespit!J11</f>
        <v>9541</v>
      </c>
      <c r="G27" s="28" t="str">
        <f>[3]Rapor_Atil_Arazi_Tespit!K11</f>
        <v>654</v>
      </c>
      <c r="H27" s="27">
        <f>[3]Rapor_Atil_Arazi_Tespit!N11</f>
        <v>11.664999999999999</v>
      </c>
      <c r="I27" s="27">
        <f>[3]Rapor_Atil_Arazi_Tespit!O11</f>
        <v>11.664999999999999</v>
      </c>
      <c r="J27" s="1"/>
    </row>
    <row r="28" spans="1:10" ht="20.100000000000001" customHeight="1" x14ac:dyDescent="0.25">
      <c r="A28" s="3">
        <v>26</v>
      </c>
      <c r="B28" s="9" t="s">
        <v>10</v>
      </c>
      <c r="C28" s="9" t="s">
        <v>21</v>
      </c>
      <c r="D28" s="37" t="str">
        <f>[3]Rapor_Atil_Arazi_Tespit!I12</f>
        <v>ALTINKALE</v>
      </c>
      <c r="E28" s="23" t="s">
        <v>19</v>
      </c>
      <c r="F28" s="28" t="str">
        <f>[3]Rapor_Atil_Arazi_Tespit!J12</f>
        <v>919</v>
      </c>
      <c r="G28" s="28" t="str">
        <f>[3]Rapor_Atil_Arazi_Tespit!K12</f>
        <v>2</v>
      </c>
      <c r="H28" s="27">
        <f>[3]Rapor_Atil_Arazi_Tespit!N12</f>
        <v>13.893000000000001</v>
      </c>
      <c r="I28" s="27">
        <f>[3]Rapor_Atil_Arazi_Tespit!O12</f>
        <v>13.864000000000001</v>
      </c>
      <c r="J28" s="1"/>
    </row>
    <row r="29" spans="1:10" ht="20.100000000000001" customHeight="1" x14ac:dyDescent="0.25">
      <c r="A29" s="3">
        <v>27</v>
      </c>
      <c r="B29" s="9" t="s">
        <v>10</v>
      </c>
      <c r="C29" s="9" t="s">
        <v>21</v>
      </c>
      <c r="D29" s="37" t="str">
        <f>[3]Rapor_Atil_Arazi_Tespit!I13</f>
        <v>ALTINKALE</v>
      </c>
      <c r="E29" s="23" t="s">
        <v>22</v>
      </c>
      <c r="F29" s="28" t="str">
        <f>[3]Rapor_Atil_Arazi_Tespit!J13</f>
        <v>920</v>
      </c>
      <c r="G29" s="28" t="str">
        <f>[3]Rapor_Atil_Arazi_Tespit!K13</f>
        <v>1</v>
      </c>
      <c r="H29" s="27">
        <f>[3]Rapor_Atil_Arazi_Tespit!N13</f>
        <v>13.295999999999999</v>
      </c>
      <c r="I29" s="27">
        <f>[3]Rapor_Atil_Arazi_Tespit!O13</f>
        <v>13.273</v>
      </c>
      <c r="J29" s="1"/>
    </row>
    <row r="30" spans="1:10" ht="20.100000000000001" customHeight="1" x14ac:dyDescent="0.25">
      <c r="A30" s="3">
        <v>28</v>
      </c>
      <c r="B30" s="9" t="s">
        <v>10</v>
      </c>
      <c r="C30" s="9" t="s">
        <v>21</v>
      </c>
      <c r="D30" s="37" t="str">
        <f>[3]Rapor_Atil_Arazi_Tespit!I14</f>
        <v>BADEMAĞACI</v>
      </c>
      <c r="E30" s="23" t="s">
        <v>19</v>
      </c>
      <c r="F30" s="28" t="str">
        <f>[3]Rapor_Atil_Arazi_Tespit!J14</f>
        <v>432</v>
      </c>
      <c r="G30" s="28" t="str">
        <f>[3]Rapor_Atil_Arazi_Tespit!K14</f>
        <v>33</v>
      </c>
      <c r="H30" s="27">
        <f>[3]Rapor_Atil_Arazi_Tespit!N14</f>
        <v>35.683999999999997</v>
      </c>
      <c r="I30" s="27">
        <f>[3]Rapor_Atil_Arazi_Tespit!O14</f>
        <v>25.684000000000001</v>
      </c>
      <c r="J30" s="1"/>
    </row>
    <row r="31" spans="1:10" ht="20.100000000000001" customHeight="1" x14ac:dyDescent="0.25">
      <c r="A31" s="3">
        <v>29</v>
      </c>
      <c r="B31" s="9" t="s">
        <v>10</v>
      </c>
      <c r="C31" s="9" t="s">
        <v>21</v>
      </c>
      <c r="D31" s="37" t="str">
        <f>[3]Rapor_Atil_Arazi_Tespit!I15</f>
        <v>BADEMAĞACI</v>
      </c>
      <c r="E31" s="23" t="s">
        <v>19</v>
      </c>
      <c r="F31" s="28" t="str">
        <f>[3]Rapor_Atil_Arazi_Tespit!J15</f>
        <v>442</v>
      </c>
      <c r="G31" s="28" t="str">
        <f>[3]Rapor_Atil_Arazi_Tespit!K15</f>
        <v>18</v>
      </c>
      <c r="H31" s="27">
        <f>[3]Rapor_Atil_Arazi_Tespit!N15</f>
        <v>10.939</v>
      </c>
      <c r="I31" s="27">
        <f>[3]Rapor_Atil_Arazi_Tespit!O15</f>
        <v>10.938000000000001</v>
      </c>
      <c r="J31" s="1"/>
    </row>
    <row r="32" spans="1:10" ht="20.100000000000001" customHeight="1" x14ac:dyDescent="0.25">
      <c r="A32" s="3">
        <v>30</v>
      </c>
      <c r="B32" s="9" t="s">
        <v>10</v>
      </c>
      <c r="C32" s="9" t="s">
        <v>21</v>
      </c>
      <c r="D32" s="37" t="str">
        <f>[3]Rapor_Atil_Arazi_Tespit!I16</f>
        <v>BAHÇEYAKA</v>
      </c>
      <c r="E32" s="23" t="s">
        <v>19</v>
      </c>
      <c r="F32" s="10" t="str">
        <f>[3]Rapor_Atil_Arazi_Tespit!J16</f>
        <v>0</v>
      </c>
      <c r="G32" s="10" t="str">
        <f>[3]Rapor_Atil_Arazi_Tespit!K16</f>
        <v>1674</v>
      </c>
      <c r="H32" s="27">
        <f>[3]Rapor_Atil_Arazi_Tespit!N16</f>
        <v>36.344000000000001</v>
      </c>
      <c r="I32" s="27">
        <f>[3]Rapor_Atil_Arazi_Tespit!O16</f>
        <v>36.344000000000001</v>
      </c>
      <c r="J32" s="1"/>
    </row>
    <row r="33" spans="1:10" ht="20.100000000000001" customHeight="1" x14ac:dyDescent="0.25">
      <c r="A33" s="3">
        <v>31</v>
      </c>
      <c r="B33" s="9" t="s">
        <v>10</v>
      </c>
      <c r="C33" s="9" t="s">
        <v>21</v>
      </c>
      <c r="D33" s="37" t="str">
        <f>[3]Rapor_Atil_Arazi_Tespit!I17</f>
        <v>ÇIĞLIK</v>
      </c>
      <c r="E33" s="23" t="s">
        <v>19</v>
      </c>
      <c r="F33" s="10" t="str">
        <f>[3]Rapor_Atil_Arazi_Tespit!J17</f>
        <v>237</v>
      </c>
      <c r="G33" s="10" t="str">
        <f>[3]Rapor_Atil_Arazi_Tespit!K17</f>
        <v>1</v>
      </c>
      <c r="H33" s="27">
        <f>[3]Rapor_Atil_Arazi_Tespit!N17</f>
        <v>22.353000000000002</v>
      </c>
      <c r="I33" s="27">
        <f>[3]Rapor_Atil_Arazi_Tespit!O17</f>
        <v>22.353000000000002</v>
      </c>
      <c r="J33" s="1"/>
    </row>
    <row r="34" spans="1:10" ht="20.100000000000001" customHeight="1" x14ac:dyDescent="0.25">
      <c r="A34" s="3">
        <v>32</v>
      </c>
      <c r="B34" s="9" t="s">
        <v>10</v>
      </c>
      <c r="C34" s="8" t="s">
        <v>23</v>
      </c>
      <c r="D34" s="32" t="str">
        <f>[4]Rapor_Atil_Arazi_Tespit!I10</f>
        <v>BÜYÜKSÖĞLE</v>
      </c>
      <c r="E34" s="6" t="s">
        <v>19</v>
      </c>
      <c r="F34" s="31" t="str">
        <f>[4]Rapor_Atil_Arazi_Tespit!J10</f>
        <v>137</v>
      </c>
      <c r="G34" s="31" t="str">
        <f>[4]Rapor_Atil_Arazi_Tespit!K10</f>
        <v>483</v>
      </c>
      <c r="H34" s="35">
        <f>[4]Rapor_Atil_Arazi_Tespit!N10</f>
        <v>20.797999999999998</v>
      </c>
      <c r="I34" s="35">
        <f>[4]Rapor_Atil_Arazi_Tespit!O10</f>
        <v>11.436999999999999</v>
      </c>
      <c r="J34" s="1"/>
    </row>
    <row r="35" spans="1:10" ht="20.100000000000001" customHeight="1" x14ac:dyDescent="0.25">
      <c r="A35" s="3">
        <v>33</v>
      </c>
      <c r="B35" s="9" t="s">
        <v>10</v>
      </c>
      <c r="C35" s="8" t="s">
        <v>23</v>
      </c>
      <c r="D35" s="32" t="str">
        <f>[4]Rapor_Atil_Arazi_Tespit!I11</f>
        <v>İSLAMLAR</v>
      </c>
      <c r="E35" s="6" t="s">
        <v>19</v>
      </c>
      <c r="F35" s="31" t="str">
        <f>[4]Rapor_Atil_Arazi_Tespit!J11</f>
        <v>117</v>
      </c>
      <c r="G35" s="31" t="str">
        <f>[4]Rapor_Atil_Arazi_Tespit!K11</f>
        <v>4</v>
      </c>
      <c r="H35" s="35">
        <f>[4]Rapor_Atil_Arazi_Tespit!N11</f>
        <v>12.936</v>
      </c>
      <c r="I35" s="35">
        <f>[4]Rapor_Atil_Arazi_Tespit!O11</f>
        <v>12.936</v>
      </c>
      <c r="J35" s="1"/>
    </row>
    <row r="36" spans="1:10" ht="20.100000000000001" customHeight="1" x14ac:dyDescent="0.25">
      <c r="A36" s="3">
        <v>34</v>
      </c>
      <c r="B36" s="9" t="s">
        <v>10</v>
      </c>
      <c r="C36" s="8" t="s">
        <v>23</v>
      </c>
      <c r="D36" s="32" t="str">
        <f>[4]Rapor_Atil_Arazi_Tespit!I12</f>
        <v>İSLAMLAR</v>
      </c>
      <c r="E36" s="6" t="s">
        <v>19</v>
      </c>
      <c r="F36" s="31" t="str">
        <f>[4]Rapor_Atil_Arazi_Tespit!J12</f>
        <v>158</v>
      </c>
      <c r="G36" s="31" t="str">
        <f>[4]Rapor_Atil_Arazi_Tespit!K12</f>
        <v>5</v>
      </c>
      <c r="H36" s="35">
        <f>[4]Rapor_Atil_Arazi_Tespit!N12</f>
        <v>4.2859999999999996</v>
      </c>
      <c r="I36" s="35">
        <f>[4]Rapor_Atil_Arazi_Tespit!O12</f>
        <v>4.2859999999999996</v>
      </c>
      <c r="J36" s="1"/>
    </row>
    <row r="37" spans="1:10" ht="20.100000000000001" customHeight="1" x14ac:dyDescent="0.25">
      <c r="A37" s="3">
        <v>35</v>
      </c>
      <c r="B37" s="9" t="s">
        <v>10</v>
      </c>
      <c r="C37" s="8" t="s">
        <v>23</v>
      </c>
      <c r="D37" s="32" t="str">
        <f>[4]Rapor_Atil_Arazi_Tespit!I13</f>
        <v>YUVA</v>
      </c>
      <c r="E37" s="6" t="s">
        <v>19</v>
      </c>
      <c r="F37" s="31" t="str">
        <f>[4]Rapor_Atil_Arazi_Tespit!J13</f>
        <v>299</v>
      </c>
      <c r="G37" s="31" t="str">
        <f>[4]Rapor_Atil_Arazi_Tespit!K13</f>
        <v>20</v>
      </c>
      <c r="H37" s="35">
        <f>[4]Rapor_Atil_Arazi_Tespit!N13</f>
        <v>6.0449999999999999</v>
      </c>
      <c r="I37" s="35">
        <f>[4]Rapor_Atil_Arazi_Tespit!O13</f>
        <v>6.0449999999999999</v>
      </c>
      <c r="J37" s="1"/>
    </row>
    <row r="38" spans="1:10" ht="20.100000000000001" customHeight="1" x14ac:dyDescent="0.25">
      <c r="A38" s="3">
        <v>36</v>
      </c>
      <c r="B38" s="9" t="s">
        <v>10</v>
      </c>
      <c r="C38" s="8" t="s">
        <v>23</v>
      </c>
      <c r="D38" s="32" t="str">
        <f>[4]Rapor_Atil_Arazi_Tespit!I14</f>
        <v>YUVA</v>
      </c>
      <c r="E38" s="6" t="s">
        <v>19</v>
      </c>
      <c r="F38" s="31" t="str">
        <f>[4]Rapor_Atil_Arazi_Tespit!J14</f>
        <v>305</v>
      </c>
      <c r="G38" s="31" t="str">
        <f>[4]Rapor_Atil_Arazi_Tespit!K14</f>
        <v>10</v>
      </c>
      <c r="H38" s="35">
        <f>[4]Rapor_Atil_Arazi_Tespit!N14</f>
        <v>5.35</v>
      </c>
      <c r="I38" s="35">
        <f>[4]Rapor_Atil_Arazi_Tespit!O14</f>
        <v>5.35</v>
      </c>
      <c r="J38" s="1"/>
    </row>
    <row r="39" spans="1:10" ht="20.100000000000001" customHeight="1" x14ac:dyDescent="0.25">
      <c r="A39" s="3">
        <v>37</v>
      </c>
      <c r="B39" s="9" t="s">
        <v>10</v>
      </c>
      <c r="C39" s="8" t="s">
        <v>24</v>
      </c>
      <c r="D39" s="32" t="str">
        <f>[5]Rapor_Atil_Arazi_Tespit!I10</f>
        <v>DAĞBAĞ</v>
      </c>
      <c r="E39" s="6" t="s">
        <v>19</v>
      </c>
      <c r="F39" s="31" t="str">
        <f>[5]Rapor_Atil_Arazi_Tespit!J10</f>
        <v>101</v>
      </c>
      <c r="G39" s="31" t="str">
        <f>[5]Rapor_Atil_Arazi_Tespit!K10</f>
        <v>85</v>
      </c>
      <c r="H39" s="38">
        <f>[5]Rapor_Atil_Arazi_Tespit!N10</f>
        <v>19.936</v>
      </c>
      <c r="I39" s="38">
        <f>[5]Rapor_Atil_Arazi_Tespit!O10</f>
        <v>19.936</v>
      </c>
      <c r="J39" s="1"/>
    </row>
    <row r="40" spans="1:10" ht="20.100000000000001" customHeight="1" x14ac:dyDescent="0.25">
      <c r="A40" s="3">
        <v>38</v>
      </c>
      <c r="B40" s="9" t="s">
        <v>10</v>
      </c>
      <c r="C40" s="8" t="s">
        <v>24</v>
      </c>
      <c r="D40" s="32" t="str">
        <f>[5]Rapor_Atil_Arazi_Tespit!I11</f>
        <v>DAĞBAĞ</v>
      </c>
      <c r="E40" s="6" t="s">
        <v>19</v>
      </c>
      <c r="F40" s="31" t="str">
        <f>[5]Rapor_Atil_Arazi_Tespit!J11</f>
        <v>103</v>
      </c>
      <c r="G40" s="31" t="str">
        <f>[5]Rapor_Atil_Arazi_Tespit!K11</f>
        <v>110</v>
      </c>
      <c r="H40" s="38">
        <f>[5]Rapor_Atil_Arazi_Tespit!N11</f>
        <v>6.0460000000000003</v>
      </c>
      <c r="I40" s="38">
        <f>[5]Rapor_Atil_Arazi_Tespit!O11</f>
        <v>6.0460000000000003</v>
      </c>
      <c r="J40" s="1"/>
    </row>
    <row r="41" spans="1:10" ht="20.100000000000001" customHeight="1" x14ac:dyDescent="0.25">
      <c r="A41" s="3">
        <v>39</v>
      </c>
      <c r="B41" s="9" t="s">
        <v>10</v>
      </c>
      <c r="C41" s="8" t="s">
        <v>24</v>
      </c>
      <c r="D41" s="32" t="str">
        <f>[5]Rapor_Atil_Arazi_Tespit!I12</f>
        <v>GÜNÇALI</v>
      </c>
      <c r="E41" s="6" t="s">
        <v>19</v>
      </c>
      <c r="F41" s="31" t="str">
        <f>[5]Rapor_Atil_Arazi_Tespit!J12</f>
        <v>101</v>
      </c>
      <c r="G41" s="31" t="str">
        <f>[5]Rapor_Atil_Arazi_Tespit!K12</f>
        <v>178</v>
      </c>
      <c r="H41" s="38">
        <f>[5]Rapor_Atil_Arazi_Tespit!N12</f>
        <v>9.4260000000000002</v>
      </c>
      <c r="I41" s="38">
        <f>[5]Rapor_Atil_Arazi_Tespit!O12</f>
        <v>9.4260000000000002</v>
      </c>
      <c r="J41" s="1"/>
    </row>
    <row r="42" spans="1:10" ht="20.100000000000001" customHeight="1" x14ac:dyDescent="0.25">
      <c r="A42" s="3">
        <v>40</v>
      </c>
      <c r="B42" s="9" t="s">
        <v>10</v>
      </c>
      <c r="C42" s="8" t="s">
        <v>24</v>
      </c>
      <c r="D42" s="32" t="str">
        <f>[5]Rapor_Atil_Arazi_Tespit!I13</f>
        <v>GÜNÇALI</v>
      </c>
      <c r="E42" s="6" t="s">
        <v>19</v>
      </c>
      <c r="F42" s="31" t="str">
        <f>[5]Rapor_Atil_Arazi_Tespit!J13</f>
        <v>101</v>
      </c>
      <c r="G42" s="31" t="str">
        <f>[5]Rapor_Atil_Arazi_Tespit!K13</f>
        <v>223</v>
      </c>
      <c r="H42" s="38">
        <f>[5]Rapor_Atil_Arazi_Tespit!N13</f>
        <v>15.183</v>
      </c>
      <c r="I42" s="38">
        <f>[5]Rapor_Atil_Arazi_Tespit!O13</f>
        <v>7.1289999999999996</v>
      </c>
      <c r="J42" s="1"/>
    </row>
    <row r="43" spans="1:10" ht="20.100000000000001" customHeight="1" x14ac:dyDescent="0.25">
      <c r="A43" s="3">
        <v>41</v>
      </c>
      <c r="B43" s="9" t="s">
        <v>10</v>
      </c>
      <c r="C43" s="8" t="s">
        <v>24</v>
      </c>
      <c r="D43" s="32" t="str">
        <f>[5]Rapor_Atil_Arazi_Tespit!I14</f>
        <v>GÜNÇALI</v>
      </c>
      <c r="E43" s="6" t="s">
        <v>19</v>
      </c>
      <c r="F43" s="31" t="str">
        <f>[5]Rapor_Atil_Arazi_Tespit!J14</f>
        <v>102</v>
      </c>
      <c r="G43" s="31" t="str">
        <f>[5]Rapor_Atil_Arazi_Tespit!K14</f>
        <v>295</v>
      </c>
      <c r="H43" s="38">
        <f>[5]Rapor_Atil_Arazi_Tespit!N14</f>
        <v>8.58</v>
      </c>
      <c r="I43" s="38">
        <f>[5]Rapor_Atil_Arazi_Tespit!O14</f>
        <v>8.58</v>
      </c>
      <c r="J43" s="1"/>
    </row>
    <row r="44" spans="1:10" ht="20.100000000000001" customHeight="1" x14ac:dyDescent="0.25">
      <c r="A44" s="3">
        <v>42</v>
      </c>
      <c r="B44" s="9" t="s">
        <v>10</v>
      </c>
      <c r="C44" s="8" t="s">
        <v>24</v>
      </c>
      <c r="D44" s="32" t="str">
        <f>[5]Rapor_Atil_Arazi_Tespit!I15</f>
        <v>GÜNÇALI</v>
      </c>
      <c r="E44" s="6" t="s">
        <v>19</v>
      </c>
      <c r="F44" s="31" t="str">
        <f>[5]Rapor_Atil_Arazi_Tespit!J15</f>
        <v>105</v>
      </c>
      <c r="G44" s="31" t="str">
        <f>[5]Rapor_Atil_Arazi_Tespit!K15</f>
        <v>166</v>
      </c>
      <c r="H44" s="38">
        <f>[5]Rapor_Atil_Arazi_Tespit!N15</f>
        <v>10.49</v>
      </c>
      <c r="I44" s="38">
        <f>[5]Rapor_Atil_Arazi_Tespit!O15</f>
        <v>10.49</v>
      </c>
      <c r="J44" s="1"/>
    </row>
    <row r="45" spans="1:10" ht="20.100000000000001" customHeight="1" x14ac:dyDescent="0.25">
      <c r="A45" s="3">
        <v>43</v>
      </c>
      <c r="B45" s="9" t="s">
        <v>10</v>
      </c>
      <c r="C45" s="8" t="s">
        <v>24</v>
      </c>
      <c r="D45" s="32" t="str">
        <f>[5]Rapor_Atil_Arazi_Tespit!I16</f>
        <v>GÜNÇALI</v>
      </c>
      <c r="E45" s="6" t="s">
        <v>19</v>
      </c>
      <c r="F45" s="31" t="str">
        <f>[5]Rapor_Atil_Arazi_Tespit!J16</f>
        <v>105</v>
      </c>
      <c r="G45" s="31" t="str">
        <f>[5]Rapor_Atil_Arazi_Tespit!K16</f>
        <v>436</v>
      </c>
      <c r="H45" s="38">
        <f>[5]Rapor_Atil_Arazi_Tespit!N16</f>
        <v>10.975</v>
      </c>
      <c r="I45" s="38">
        <f>[5]Rapor_Atil_Arazi_Tespit!O16</f>
        <v>10.975</v>
      </c>
      <c r="J45" s="1"/>
    </row>
    <row r="46" spans="1:10" ht="20.100000000000001" customHeight="1" x14ac:dyDescent="0.25">
      <c r="A46" s="3">
        <v>44</v>
      </c>
      <c r="B46" s="9" t="s">
        <v>10</v>
      </c>
      <c r="C46" s="8" t="s">
        <v>24</v>
      </c>
      <c r="D46" s="32" t="str">
        <f>[5]Rapor_Atil_Arazi_Tespit!I17</f>
        <v>GÜNÇALI</v>
      </c>
      <c r="E46" s="6" t="s">
        <v>19</v>
      </c>
      <c r="F46" s="31" t="str">
        <f>[5]Rapor_Atil_Arazi_Tespit!J17</f>
        <v>105</v>
      </c>
      <c r="G46" s="31" t="str">
        <f>[5]Rapor_Atil_Arazi_Tespit!K17</f>
        <v>76</v>
      </c>
      <c r="H46" s="38">
        <f>[5]Rapor_Atil_Arazi_Tespit!N17</f>
        <v>8.1660000000000004</v>
      </c>
      <c r="I46" s="38">
        <f>[5]Rapor_Atil_Arazi_Tespit!O17</f>
        <v>8.1660000000000004</v>
      </c>
      <c r="J46" s="1"/>
    </row>
    <row r="47" spans="1:10" ht="20.100000000000001" customHeight="1" x14ac:dyDescent="0.25">
      <c r="A47" s="3">
        <v>45</v>
      </c>
      <c r="B47" s="9" t="s">
        <v>10</v>
      </c>
      <c r="C47" s="8" t="s">
        <v>25</v>
      </c>
      <c r="D47" s="32" t="str">
        <f>[6]Rapor_Atil_Arazi_Tespit!I10</f>
        <v>BEZİRGAN</v>
      </c>
      <c r="E47" s="6" t="s">
        <v>19</v>
      </c>
      <c r="F47" s="31" t="str">
        <f>[6]Rapor_Atil_Arazi_Tespit!J10</f>
        <v>121</v>
      </c>
      <c r="G47" s="31" t="str">
        <f>[6]Rapor_Atil_Arazi_Tespit!K10</f>
        <v>23</v>
      </c>
      <c r="H47" s="35">
        <f>[6]Rapor_Atil_Arazi_Tespit!N10</f>
        <v>2.952</v>
      </c>
      <c r="I47" s="35">
        <f>[6]Rapor_Atil_Arazi_Tespit!O10</f>
        <v>2.952</v>
      </c>
      <c r="J47" s="1"/>
    </row>
    <row r="48" spans="1:10" ht="20.100000000000001" customHeight="1" x14ac:dyDescent="0.25">
      <c r="A48" s="3">
        <v>46</v>
      </c>
      <c r="B48" s="9" t="s">
        <v>10</v>
      </c>
      <c r="C48" s="8" t="s">
        <v>25</v>
      </c>
      <c r="D48" s="32" t="str">
        <f>[6]Rapor_Atil_Arazi_Tespit!I11</f>
        <v>BEZİRGAN</v>
      </c>
      <c r="E48" s="6" t="s">
        <v>19</v>
      </c>
      <c r="F48" s="31" t="str">
        <f>[6]Rapor_Atil_Arazi_Tespit!J11</f>
        <v>121</v>
      </c>
      <c r="G48" s="31" t="str">
        <f>[6]Rapor_Atil_Arazi_Tespit!K11</f>
        <v>24</v>
      </c>
      <c r="H48" s="35">
        <f>[6]Rapor_Atil_Arazi_Tespit!N11</f>
        <v>3.39</v>
      </c>
      <c r="I48" s="35">
        <f>[6]Rapor_Atil_Arazi_Tespit!O11</f>
        <v>3.39</v>
      </c>
      <c r="J48" s="1"/>
    </row>
    <row r="49" spans="1:10" ht="20.100000000000001" customHeight="1" x14ac:dyDescent="0.25">
      <c r="A49" s="3">
        <v>47</v>
      </c>
      <c r="B49" s="9" t="s">
        <v>10</v>
      </c>
      <c r="C49" s="8" t="s">
        <v>25</v>
      </c>
      <c r="D49" s="32" t="str">
        <f>[6]Rapor_Atil_Arazi_Tespit!I12</f>
        <v>BEZİRGAN</v>
      </c>
      <c r="E49" s="6" t="s">
        <v>19</v>
      </c>
      <c r="F49" s="31" t="str">
        <f>[6]Rapor_Atil_Arazi_Tespit!J12</f>
        <v>123</v>
      </c>
      <c r="G49" s="31" t="str">
        <f>[6]Rapor_Atil_Arazi_Tespit!K12</f>
        <v>129</v>
      </c>
      <c r="H49" s="35">
        <f>[6]Rapor_Atil_Arazi_Tespit!N12</f>
        <v>0.98199999999999998</v>
      </c>
      <c r="I49" s="35">
        <f>[6]Rapor_Atil_Arazi_Tespit!O12</f>
        <v>0.98199999999999998</v>
      </c>
      <c r="J49" s="1"/>
    </row>
    <row r="50" spans="1:10" ht="20.100000000000001" customHeight="1" x14ac:dyDescent="0.25">
      <c r="A50" s="3">
        <v>48</v>
      </c>
      <c r="B50" s="9" t="s">
        <v>10</v>
      </c>
      <c r="C50" s="8" t="s">
        <v>25</v>
      </c>
      <c r="D50" s="32" t="str">
        <f>[6]Rapor_Atil_Arazi_Tespit!I13</f>
        <v>BEZİRGAN</v>
      </c>
      <c r="E50" s="6" t="s">
        <v>19</v>
      </c>
      <c r="F50" s="31" t="str">
        <f>[6]Rapor_Atil_Arazi_Tespit!J13</f>
        <v>123</v>
      </c>
      <c r="G50" s="31" t="str">
        <f>[6]Rapor_Atil_Arazi_Tespit!K13</f>
        <v>21</v>
      </c>
      <c r="H50" s="35">
        <f>[6]Rapor_Atil_Arazi_Tespit!N13</f>
        <v>1.8149999999999999</v>
      </c>
      <c r="I50" s="35">
        <f>[6]Rapor_Atil_Arazi_Tespit!O13</f>
        <v>1.8149999999999999</v>
      </c>
      <c r="J50" s="1"/>
    </row>
    <row r="51" spans="1:10" ht="20.100000000000001" customHeight="1" x14ac:dyDescent="0.25">
      <c r="A51" s="3">
        <v>49</v>
      </c>
      <c r="B51" s="9" t="s">
        <v>10</v>
      </c>
      <c r="C51" s="8" t="s">
        <v>25</v>
      </c>
      <c r="D51" s="32" t="str">
        <f>[6]Rapor_Atil_Arazi_Tespit!I14</f>
        <v>BEZİRGAN</v>
      </c>
      <c r="E51" s="6" t="s">
        <v>19</v>
      </c>
      <c r="F51" s="31" t="str">
        <f>[6]Rapor_Atil_Arazi_Tespit!J14</f>
        <v>123</v>
      </c>
      <c r="G51" s="31" t="str">
        <f>[6]Rapor_Atil_Arazi_Tespit!K14</f>
        <v>26</v>
      </c>
      <c r="H51" s="35">
        <f>[6]Rapor_Atil_Arazi_Tespit!N14</f>
        <v>1.8169999999999999</v>
      </c>
      <c r="I51" s="35">
        <f>[6]Rapor_Atil_Arazi_Tespit!O14</f>
        <v>1.8169999999999999</v>
      </c>
      <c r="J51" s="1"/>
    </row>
    <row r="52" spans="1:10" ht="20.100000000000001" customHeight="1" x14ac:dyDescent="0.25">
      <c r="A52" s="3">
        <v>50</v>
      </c>
      <c r="B52" s="9" t="s">
        <v>10</v>
      </c>
      <c r="C52" s="8" t="s">
        <v>25</v>
      </c>
      <c r="D52" s="32" t="str">
        <f>[6]Rapor_Atil_Arazi_Tespit!I15</f>
        <v>BEZİRGAN</v>
      </c>
      <c r="E52" s="6" t="s">
        <v>19</v>
      </c>
      <c r="F52" s="31" t="str">
        <f>[6]Rapor_Atil_Arazi_Tespit!J15</f>
        <v>123</v>
      </c>
      <c r="G52" s="31" t="str">
        <f>[6]Rapor_Atil_Arazi_Tespit!K15</f>
        <v>40</v>
      </c>
      <c r="H52" s="35">
        <f>[6]Rapor_Atil_Arazi_Tespit!N15</f>
        <v>3.5640000000000001</v>
      </c>
      <c r="I52" s="35">
        <f>[6]Rapor_Atil_Arazi_Tespit!O15</f>
        <v>3.5640000000000001</v>
      </c>
      <c r="J52" s="1"/>
    </row>
    <row r="53" spans="1:10" ht="20.100000000000001" customHeight="1" x14ac:dyDescent="0.25">
      <c r="A53" s="3">
        <v>51</v>
      </c>
      <c r="B53" s="9" t="s">
        <v>10</v>
      </c>
      <c r="C53" s="8" t="s">
        <v>25</v>
      </c>
      <c r="D53" s="32" t="str">
        <f>[6]Rapor_Atil_Arazi_Tespit!I16</f>
        <v>BEZİRGAN</v>
      </c>
      <c r="E53" s="6" t="s">
        <v>19</v>
      </c>
      <c r="F53" s="31" t="str">
        <f>[6]Rapor_Atil_Arazi_Tespit!J16</f>
        <v>123</v>
      </c>
      <c r="G53" s="31" t="str">
        <f>[6]Rapor_Atil_Arazi_Tespit!K16</f>
        <v>41</v>
      </c>
      <c r="H53" s="35">
        <f>[6]Rapor_Atil_Arazi_Tespit!N16</f>
        <v>3.2949999999999999</v>
      </c>
      <c r="I53" s="35">
        <f>[6]Rapor_Atil_Arazi_Tespit!O16</f>
        <v>3.2949999999999999</v>
      </c>
      <c r="J53" s="1"/>
    </row>
    <row r="54" spans="1:10" ht="20.100000000000001" customHeight="1" x14ac:dyDescent="0.25">
      <c r="A54" s="3">
        <v>52</v>
      </c>
      <c r="B54" s="9" t="s">
        <v>10</v>
      </c>
      <c r="C54" s="8" t="s">
        <v>25</v>
      </c>
      <c r="D54" s="32" t="str">
        <f>[6]Rapor_Atil_Arazi_Tespit!I17</f>
        <v>BEZİRGAN</v>
      </c>
      <c r="E54" s="6" t="s">
        <v>19</v>
      </c>
      <c r="F54" s="31" t="str">
        <f>[6]Rapor_Atil_Arazi_Tespit!J17</f>
        <v>124</v>
      </c>
      <c r="G54" s="31" t="str">
        <f>[6]Rapor_Atil_Arazi_Tespit!K17</f>
        <v>1</v>
      </c>
      <c r="H54" s="35">
        <f>[6]Rapor_Atil_Arazi_Tespit!N17</f>
        <v>2.734</v>
      </c>
      <c r="I54" s="35">
        <f>[6]Rapor_Atil_Arazi_Tespit!O17</f>
        <v>2.734</v>
      </c>
      <c r="J54" s="1"/>
    </row>
    <row r="55" spans="1:10" ht="20.100000000000001" customHeight="1" x14ac:dyDescent="0.25">
      <c r="A55" s="3">
        <v>53</v>
      </c>
      <c r="B55" s="9" t="s">
        <v>10</v>
      </c>
      <c r="C55" s="8" t="s">
        <v>25</v>
      </c>
      <c r="D55" s="32" t="str">
        <f>[6]Rapor_Atil_Arazi_Tespit!I18</f>
        <v>BEZİRGAN</v>
      </c>
      <c r="E55" s="6" t="s">
        <v>19</v>
      </c>
      <c r="F55" s="31" t="str">
        <f>[6]Rapor_Atil_Arazi_Tespit!J18</f>
        <v>124</v>
      </c>
      <c r="G55" s="31" t="str">
        <f>[6]Rapor_Atil_Arazi_Tespit!K18</f>
        <v>15</v>
      </c>
      <c r="H55" s="35">
        <f>[6]Rapor_Atil_Arazi_Tespit!N18</f>
        <v>8.1370000000000005</v>
      </c>
      <c r="I55" s="35">
        <f>[6]Rapor_Atil_Arazi_Tespit!O18</f>
        <v>8.1370000000000005</v>
      </c>
      <c r="J55" s="1"/>
    </row>
    <row r="56" spans="1:10" ht="20.100000000000001" customHeight="1" x14ac:dyDescent="0.25">
      <c r="A56" s="3">
        <v>54</v>
      </c>
      <c r="B56" s="9" t="s">
        <v>10</v>
      </c>
      <c r="C56" s="8" t="s">
        <v>25</v>
      </c>
      <c r="D56" s="32" t="str">
        <f>[6]Rapor_Atil_Arazi_Tespit!I19</f>
        <v>BEZİRGAN</v>
      </c>
      <c r="E56" s="6" t="s">
        <v>19</v>
      </c>
      <c r="F56" s="31" t="str">
        <f>[6]Rapor_Atil_Arazi_Tespit!J19</f>
        <v>138</v>
      </c>
      <c r="G56" s="31" t="str">
        <f>[6]Rapor_Atil_Arazi_Tespit!K19</f>
        <v>15</v>
      </c>
      <c r="H56" s="35">
        <f>[6]Rapor_Atil_Arazi_Tespit!N19</f>
        <v>14.35</v>
      </c>
      <c r="I56" s="35">
        <f>[6]Rapor_Atil_Arazi_Tespit!O19</f>
        <v>14.35</v>
      </c>
      <c r="J56" s="1"/>
    </row>
    <row r="57" spans="1:10" ht="20.100000000000001" customHeight="1" x14ac:dyDescent="0.25">
      <c r="A57" s="3">
        <v>55</v>
      </c>
      <c r="B57" s="9" t="s">
        <v>10</v>
      </c>
      <c r="C57" s="8" t="s">
        <v>25</v>
      </c>
      <c r="D57" s="32" t="str">
        <f>[6]Rapor_Atil_Arazi_Tespit!I20</f>
        <v>BEZİRGAN</v>
      </c>
      <c r="E57" s="6" t="s">
        <v>19</v>
      </c>
      <c r="F57" s="31" t="str">
        <f>[6]Rapor_Atil_Arazi_Tespit!J20</f>
        <v>138</v>
      </c>
      <c r="G57" s="31" t="str">
        <f>[6]Rapor_Atil_Arazi_Tespit!K20</f>
        <v>30</v>
      </c>
      <c r="H57" s="35">
        <f>[6]Rapor_Atil_Arazi_Tespit!N20</f>
        <v>20.739000000000001</v>
      </c>
      <c r="I57" s="35">
        <f>[6]Rapor_Atil_Arazi_Tespit!O20</f>
        <v>20.739000000000001</v>
      </c>
      <c r="J57" s="1"/>
    </row>
    <row r="58" spans="1:10" ht="20.100000000000001" customHeight="1" x14ac:dyDescent="0.25">
      <c r="A58" s="3">
        <v>56</v>
      </c>
      <c r="B58" s="9" t="s">
        <v>10</v>
      </c>
      <c r="C58" s="8" t="s">
        <v>25</v>
      </c>
      <c r="D58" s="32" t="str">
        <f>[6]Rapor_Atil_Arazi_Tespit!I21</f>
        <v>BEZİRGAN</v>
      </c>
      <c r="E58" s="6" t="s">
        <v>19</v>
      </c>
      <c r="F58" s="31" t="str">
        <f>[6]Rapor_Atil_Arazi_Tespit!J21</f>
        <v>142</v>
      </c>
      <c r="G58" s="31" t="str">
        <f>[6]Rapor_Atil_Arazi_Tespit!K21</f>
        <v>13</v>
      </c>
      <c r="H58" s="35">
        <f>[6]Rapor_Atil_Arazi_Tespit!N21</f>
        <v>2.012</v>
      </c>
      <c r="I58" s="35">
        <f>[6]Rapor_Atil_Arazi_Tespit!O21</f>
        <v>2.012</v>
      </c>
      <c r="J58" s="1"/>
    </row>
    <row r="59" spans="1:10" ht="20.100000000000001" customHeight="1" x14ac:dyDescent="0.25">
      <c r="A59" s="3">
        <v>57</v>
      </c>
      <c r="B59" s="9" t="s">
        <v>10</v>
      </c>
      <c r="C59" s="8" t="s">
        <v>25</v>
      </c>
      <c r="D59" s="32" t="str">
        <f>[6]Rapor_Atil_Arazi_Tespit!I22</f>
        <v>GÖKÇEÖREN</v>
      </c>
      <c r="E59" s="6" t="s">
        <v>19</v>
      </c>
      <c r="F59" s="31" t="str">
        <f>[6]Rapor_Atil_Arazi_Tespit!J22</f>
        <v>224</v>
      </c>
      <c r="G59" s="31" t="str">
        <f>[6]Rapor_Atil_Arazi_Tespit!K22</f>
        <v>4</v>
      </c>
      <c r="H59" s="35">
        <f>[6]Rapor_Atil_Arazi_Tespit!N22</f>
        <v>7.9109999999999996</v>
      </c>
      <c r="I59" s="35">
        <f>[6]Rapor_Atil_Arazi_Tespit!O22</f>
        <v>7.9109999999999996</v>
      </c>
      <c r="J59" s="1"/>
    </row>
    <row r="60" spans="1:10" ht="20.100000000000001" customHeight="1" x14ac:dyDescent="0.25">
      <c r="A60" s="3">
        <v>58</v>
      </c>
      <c r="B60" s="9" t="s">
        <v>10</v>
      </c>
      <c r="C60" s="8" t="s">
        <v>25</v>
      </c>
      <c r="D60" s="32" t="str">
        <f>[6]Rapor_Atil_Arazi_Tespit!I23</f>
        <v>SARIBELEN</v>
      </c>
      <c r="E60" s="6" t="s">
        <v>19</v>
      </c>
      <c r="F60" s="31" t="str">
        <f>[6]Rapor_Atil_Arazi_Tespit!J23</f>
        <v>112</v>
      </c>
      <c r="G60" s="31" t="str">
        <f>[6]Rapor_Atil_Arazi_Tespit!K23</f>
        <v>42</v>
      </c>
      <c r="H60" s="35">
        <f>[6]Rapor_Atil_Arazi_Tespit!N23</f>
        <v>18.731999999999999</v>
      </c>
      <c r="I60" s="35">
        <f>[6]Rapor_Atil_Arazi_Tespit!O23</f>
        <v>18.731999999999999</v>
      </c>
      <c r="J60" s="1"/>
    </row>
    <row r="61" spans="1:10" ht="20.100000000000001" customHeight="1" x14ac:dyDescent="0.25">
      <c r="A61" s="3">
        <v>59</v>
      </c>
      <c r="B61" s="9" t="s">
        <v>10</v>
      </c>
      <c r="C61" s="8" t="s">
        <v>25</v>
      </c>
      <c r="D61" s="32" t="str">
        <f>[6]Rapor_Atil_Arazi_Tespit!I24</f>
        <v>SARIBELEN</v>
      </c>
      <c r="E61" s="6" t="s">
        <v>19</v>
      </c>
      <c r="F61" s="31" t="str">
        <f>[6]Rapor_Atil_Arazi_Tespit!J24</f>
        <v>112</v>
      </c>
      <c r="G61" s="31" t="str">
        <f>[6]Rapor_Atil_Arazi_Tespit!K24</f>
        <v>43</v>
      </c>
      <c r="H61" s="35">
        <f>[6]Rapor_Atil_Arazi_Tespit!N24</f>
        <v>21.786000000000001</v>
      </c>
      <c r="I61" s="35">
        <f>[6]Rapor_Atil_Arazi_Tespit!O24</f>
        <v>21.786000000000001</v>
      </c>
      <c r="J61" s="1"/>
    </row>
    <row r="62" spans="1:10" ht="20.100000000000001" customHeight="1" x14ac:dyDescent="0.25">
      <c r="A62" s="3">
        <v>60</v>
      </c>
      <c r="B62" s="9" t="s">
        <v>10</v>
      </c>
      <c r="C62" s="8" t="s">
        <v>25</v>
      </c>
      <c r="D62" s="32" t="str">
        <f>[6]Rapor_Atil_Arazi_Tespit!I25</f>
        <v>SARIBELEN</v>
      </c>
      <c r="E62" s="6" t="s">
        <v>19</v>
      </c>
      <c r="F62" s="31" t="str">
        <f>[6]Rapor_Atil_Arazi_Tespit!J25</f>
        <v>155</v>
      </c>
      <c r="G62" s="31" t="str">
        <f>[6]Rapor_Atil_Arazi_Tespit!K25</f>
        <v>13</v>
      </c>
      <c r="H62" s="35">
        <f>[6]Rapor_Atil_Arazi_Tespit!N25</f>
        <v>17.420999999999999</v>
      </c>
      <c r="I62" s="35">
        <f>[6]Rapor_Atil_Arazi_Tespit!O25</f>
        <v>17.420999999999999</v>
      </c>
      <c r="J62" s="1"/>
    </row>
    <row r="63" spans="1:10" ht="20.100000000000001" customHeight="1" x14ac:dyDescent="0.25">
      <c r="A63" s="3">
        <v>61</v>
      </c>
      <c r="B63" s="9" t="s">
        <v>10</v>
      </c>
      <c r="C63" s="8" t="s">
        <v>25</v>
      </c>
      <c r="D63" s="32" t="str">
        <f>[6]Rapor_Atil_Arazi_Tespit!I26</f>
        <v>YENİKÖY</v>
      </c>
      <c r="E63" s="6" t="s">
        <v>19</v>
      </c>
      <c r="F63" s="31" t="str">
        <f>[6]Rapor_Atil_Arazi_Tespit!J26</f>
        <v>101</v>
      </c>
      <c r="G63" s="31" t="str">
        <f>[6]Rapor_Atil_Arazi_Tespit!K26</f>
        <v>313</v>
      </c>
      <c r="H63" s="35">
        <f>[6]Rapor_Atil_Arazi_Tespit!N26</f>
        <v>7.0869999999999997</v>
      </c>
      <c r="I63" s="35">
        <f>[6]Rapor_Atil_Arazi_Tespit!O26</f>
        <v>7.0869999999999997</v>
      </c>
      <c r="J63" s="1"/>
    </row>
    <row r="64" spans="1:10" ht="20.100000000000001" customHeight="1" x14ac:dyDescent="0.25">
      <c r="A64" s="3">
        <v>62</v>
      </c>
      <c r="B64" s="9" t="s">
        <v>10</v>
      </c>
      <c r="C64" s="8" t="s">
        <v>25</v>
      </c>
      <c r="D64" s="32" t="str">
        <f>[6]Rapor_Atil_Arazi_Tespit!I27</f>
        <v>YENİKÖY</v>
      </c>
      <c r="E64" s="6" t="s">
        <v>19</v>
      </c>
      <c r="F64" s="31" t="str">
        <f>[6]Rapor_Atil_Arazi_Tespit!J27</f>
        <v>103</v>
      </c>
      <c r="G64" s="31" t="str">
        <f>[6]Rapor_Atil_Arazi_Tespit!K27</f>
        <v>18</v>
      </c>
      <c r="H64" s="35">
        <f>[6]Rapor_Atil_Arazi_Tespit!N27</f>
        <v>11.013</v>
      </c>
      <c r="I64" s="35">
        <f>[6]Rapor_Atil_Arazi_Tespit!O27</f>
        <v>11.013</v>
      </c>
      <c r="J64" s="1"/>
    </row>
    <row r="65" spans="1:10" ht="20.100000000000001" customHeight="1" x14ac:dyDescent="0.25">
      <c r="A65" s="3">
        <v>63</v>
      </c>
      <c r="B65" s="9" t="s">
        <v>10</v>
      </c>
      <c r="C65" s="8" t="s">
        <v>25</v>
      </c>
      <c r="D65" s="32" t="str">
        <f>[6]Rapor_Atil_Arazi_Tespit!I28</f>
        <v>YENİKÖY</v>
      </c>
      <c r="E65" s="6" t="s">
        <v>19</v>
      </c>
      <c r="F65" s="31" t="str">
        <f>[6]Rapor_Atil_Arazi_Tespit!J28</f>
        <v>103</v>
      </c>
      <c r="G65" s="31" t="str">
        <f>[6]Rapor_Atil_Arazi_Tespit!K28</f>
        <v>19</v>
      </c>
      <c r="H65" s="35">
        <f>[6]Rapor_Atil_Arazi_Tespit!N28</f>
        <v>13.349</v>
      </c>
      <c r="I65" s="35">
        <f>[6]Rapor_Atil_Arazi_Tespit!O28</f>
        <v>13.349</v>
      </c>
      <c r="J65" s="1"/>
    </row>
    <row r="66" spans="1:10" ht="15" customHeight="1" x14ac:dyDescent="0.25">
      <c r="A66" s="3">
        <v>64</v>
      </c>
      <c r="B66" s="9" t="s">
        <v>10</v>
      </c>
      <c r="C66" s="8" t="s">
        <v>25</v>
      </c>
      <c r="D66" s="32" t="str">
        <f>[6]Rapor_Atil_Arazi_Tespit!I29</f>
        <v>YENİKÖY</v>
      </c>
      <c r="E66" s="6" t="s">
        <v>19</v>
      </c>
      <c r="F66" s="31" t="str">
        <f>[6]Rapor_Atil_Arazi_Tespit!J29</f>
        <v>103</v>
      </c>
      <c r="G66" s="31" t="str">
        <f>[6]Rapor_Atil_Arazi_Tespit!K29</f>
        <v>7</v>
      </c>
      <c r="H66" s="35">
        <f>[6]Rapor_Atil_Arazi_Tespit!N29</f>
        <v>2.9990000000000001</v>
      </c>
      <c r="I66" s="35">
        <f>[6]Rapor_Atil_Arazi_Tespit!O29</f>
        <v>2.9990000000000001</v>
      </c>
      <c r="J66" s="1"/>
    </row>
    <row r="67" spans="1:10" ht="20.100000000000001" customHeight="1" x14ac:dyDescent="0.2">
      <c r="A67" s="3">
        <v>65</v>
      </c>
      <c r="B67" s="15" t="s">
        <v>10</v>
      </c>
      <c r="C67" s="15" t="s">
        <v>28</v>
      </c>
      <c r="D67" s="12" t="str">
        <f>[7]Rapor_Atil_Arazi_Tespit!I10</f>
        <v>OVACIK</v>
      </c>
      <c r="E67" s="13" t="s">
        <v>19</v>
      </c>
      <c r="F67" s="14" t="str">
        <f>[7]Rapor_Atil_Arazi_Tespit!J10</f>
        <v>197</v>
      </c>
      <c r="G67" s="14" t="str">
        <f>[7]Rapor_Atil_Arazi_Tespit!K10</f>
        <v>1</v>
      </c>
      <c r="H67" s="20">
        <f>[7]Rapor_Atil_Arazi_Tespit!N10</f>
        <v>21.274000000000001</v>
      </c>
      <c r="I67" s="20">
        <f>[7]Rapor_Atil_Arazi_Tespit!O10</f>
        <v>21.274000000000001</v>
      </c>
      <c r="J67" s="1"/>
    </row>
    <row r="68" spans="1:10" ht="20.100000000000001" customHeight="1" x14ac:dyDescent="0.2">
      <c r="A68" s="3">
        <v>66</v>
      </c>
      <c r="B68" s="15" t="s">
        <v>10</v>
      </c>
      <c r="C68" s="15" t="s">
        <v>28</v>
      </c>
      <c r="D68" s="12" t="str">
        <f>[7]Rapor_Atil_Arazi_Tespit!I11</f>
        <v>OVACIK</v>
      </c>
      <c r="E68" s="13" t="s">
        <v>19</v>
      </c>
      <c r="F68" s="14" t="str">
        <f>[7]Rapor_Atil_Arazi_Tespit!J11</f>
        <v>197</v>
      </c>
      <c r="G68" s="14" t="str">
        <f>[7]Rapor_Atil_Arazi_Tespit!K11</f>
        <v>10</v>
      </c>
      <c r="H68" s="20">
        <f>[7]Rapor_Atil_Arazi_Tespit!N11</f>
        <v>18.47</v>
      </c>
      <c r="I68" s="20">
        <f>[7]Rapor_Atil_Arazi_Tespit!O11</f>
        <v>18.47</v>
      </c>
      <c r="J68" s="1"/>
    </row>
    <row r="69" spans="1:10" ht="20.100000000000001" customHeight="1" x14ac:dyDescent="0.2">
      <c r="A69" s="3">
        <v>67</v>
      </c>
      <c r="B69" s="15" t="s">
        <v>10</v>
      </c>
      <c r="C69" s="15" t="s">
        <v>28</v>
      </c>
      <c r="D69" s="12" t="str">
        <f>[7]Rapor_Atil_Arazi_Tespit!I12</f>
        <v>OVACIK</v>
      </c>
      <c r="E69" s="13" t="s">
        <v>19</v>
      </c>
      <c r="F69" s="14" t="str">
        <f>[7]Rapor_Atil_Arazi_Tespit!J12</f>
        <v>197</v>
      </c>
      <c r="G69" s="14" t="str">
        <f>[7]Rapor_Atil_Arazi_Tespit!K12</f>
        <v>2</v>
      </c>
      <c r="H69" s="20">
        <f>[7]Rapor_Atil_Arazi_Tespit!N12</f>
        <v>39.655000000000001</v>
      </c>
      <c r="I69" s="20">
        <f>[7]Rapor_Atil_Arazi_Tespit!O12</f>
        <v>39.655000000000001</v>
      </c>
      <c r="J69" s="1"/>
    </row>
    <row r="70" spans="1:10" ht="20.100000000000001" customHeight="1" x14ac:dyDescent="0.2">
      <c r="A70" s="3">
        <v>68</v>
      </c>
      <c r="B70" s="15" t="s">
        <v>10</v>
      </c>
      <c r="C70" s="15" t="s">
        <v>28</v>
      </c>
      <c r="D70" s="12" t="str">
        <f>[7]Rapor_Atil_Arazi_Tespit!I13</f>
        <v>OVACIK</v>
      </c>
      <c r="E70" s="13" t="s">
        <v>19</v>
      </c>
      <c r="F70" s="14" t="str">
        <f>[7]Rapor_Atil_Arazi_Tespit!J13</f>
        <v>197</v>
      </c>
      <c r="G70" s="14" t="str">
        <f>[7]Rapor_Atil_Arazi_Tespit!K13</f>
        <v>3</v>
      </c>
      <c r="H70" s="20">
        <f>[7]Rapor_Atil_Arazi_Tespit!N13</f>
        <v>9.7560000000000002</v>
      </c>
      <c r="I70" s="20">
        <f>[7]Rapor_Atil_Arazi_Tespit!O13</f>
        <v>9.7560000000000002</v>
      </c>
      <c r="J70" s="1"/>
    </row>
    <row r="71" spans="1:10" ht="20.100000000000001" customHeight="1" x14ac:dyDescent="0.2">
      <c r="A71" s="3">
        <v>69</v>
      </c>
      <c r="B71" s="15" t="s">
        <v>10</v>
      </c>
      <c r="C71" s="15" t="s">
        <v>28</v>
      </c>
      <c r="D71" s="12" t="str">
        <f>[7]Rapor_Atil_Arazi_Tespit!I14</f>
        <v>OVACIK</v>
      </c>
      <c r="E71" s="13" t="s">
        <v>19</v>
      </c>
      <c r="F71" s="14" t="str">
        <f>[7]Rapor_Atil_Arazi_Tespit!J14</f>
        <v>197</v>
      </c>
      <c r="G71" s="14" t="str">
        <f>[7]Rapor_Atil_Arazi_Tespit!K14</f>
        <v>6</v>
      </c>
      <c r="H71" s="20">
        <f>[7]Rapor_Atil_Arazi_Tespit!N14</f>
        <v>9.5079999999999991</v>
      </c>
      <c r="I71" s="20">
        <f>[7]Rapor_Atil_Arazi_Tespit!O14</f>
        <v>9.5079999999999991</v>
      </c>
      <c r="J71" s="1"/>
    </row>
    <row r="72" spans="1:10" ht="20.100000000000001" customHeight="1" x14ac:dyDescent="0.2">
      <c r="A72" s="3">
        <v>70</v>
      </c>
      <c r="B72" s="15" t="s">
        <v>10</v>
      </c>
      <c r="C72" s="15" t="s">
        <v>28</v>
      </c>
      <c r="D72" s="12" t="str">
        <f>[7]Rapor_Atil_Arazi_Tespit!I15</f>
        <v>OVACIK</v>
      </c>
      <c r="E72" s="13" t="s">
        <v>19</v>
      </c>
      <c r="F72" s="14" t="str">
        <f>[7]Rapor_Atil_Arazi_Tespit!J15</f>
        <v>197</v>
      </c>
      <c r="G72" s="14" t="str">
        <f>[7]Rapor_Atil_Arazi_Tespit!K15</f>
        <v>7</v>
      </c>
      <c r="H72" s="20">
        <f>[7]Rapor_Atil_Arazi_Tespit!N15</f>
        <v>9.1240000000000006</v>
      </c>
      <c r="I72" s="20">
        <f>[7]Rapor_Atil_Arazi_Tespit!O15</f>
        <v>9.1240000000000006</v>
      </c>
      <c r="J72" s="1"/>
    </row>
    <row r="73" spans="1:10" ht="20.100000000000001" customHeight="1" x14ac:dyDescent="0.2">
      <c r="A73" s="3">
        <v>71</v>
      </c>
      <c r="B73" s="15" t="s">
        <v>10</v>
      </c>
      <c r="C73" s="15" t="s">
        <v>28</v>
      </c>
      <c r="D73" s="12" t="str">
        <f>[7]Rapor_Atil_Arazi_Tespit!I16</f>
        <v>OVACIK</v>
      </c>
      <c r="E73" s="13" t="s">
        <v>19</v>
      </c>
      <c r="F73" s="14" t="str">
        <f>[7]Rapor_Atil_Arazi_Tespit!J16</f>
        <v>197</v>
      </c>
      <c r="G73" s="14" t="str">
        <f>[7]Rapor_Atil_Arazi_Tespit!K16</f>
        <v>8</v>
      </c>
      <c r="H73" s="20">
        <f>[7]Rapor_Atil_Arazi_Tespit!N16</f>
        <v>11.811</v>
      </c>
      <c r="I73" s="20">
        <f>[7]Rapor_Atil_Arazi_Tespit!O16</f>
        <v>11.811</v>
      </c>
      <c r="J73" s="1"/>
    </row>
    <row r="74" spans="1:10" ht="20.100000000000001" customHeight="1" x14ac:dyDescent="0.2">
      <c r="A74" s="3">
        <v>72</v>
      </c>
      <c r="B74" s="15" t="s">
        <v>10</v>
      </c>
      <c r="C74" s="15" t="s">
        <v>28</v>
      </c>
      <c r="D74" s="12" t="str">
        <f>[7]Rapor_Atil_Arazi_Tespit!I17</f>
        <v>OVACIK</v>
      </c>
      <c r="E74" s="13" t="s">
        <v>19</v>
      </c>
      <c r="F74" s="14" t="str">
        <f>[7]Rapor_Atil_Arazi_Tespit!J17</f>
        <v>197</v>
      </c>
      <c r="G74" s="14" t="str">
        <f>[7]Rapor_Atil_Arazi_Tespit!K17</f>
        <v>9</v>
      </c>
      <c r="H74" s="20">
        <f>[7]Rapor_Atil_Arazi_Tespit!N17</f>
        <v>10.36</v>
      </c>
      <c r="I74" s="20">
        <f>[7]Rapor_Atil_Arazi_Tespit!O17</f>
        <v>10.36</v>
      </c>
      <c r="J74" s="1"/>
    </row>
    <row r="75" spans="1:10" ht="20.100000000000001" customHeight="1" x14ac:dyDescent="0.2">
      <c r="A75" s="3">
        <v>73</v>
      </c>
      <c r="B75" s="15" t="s">
        <v>10</v>
      </c>
      <c r="C75" s="15" t="s">
        <v>28</v>
      </c>
      <c r="D75" s="12" t="str">
        <f>[7]Rapor_Atil_Arazi_Tespit!I18</f>
        <v>TEKİROVA</v>
      </c>
      <c r="E75" s="13" t="s">
        <v>19</v>
      </c>
      <c r="F75" s="14" t="str">
        <f>[7]Rapor_Atil_Arazi_Tespit!J18</f>
        <v>155</v>
      </c>
      <c r="G75" s="14" t="str">
        <f>[7]Rapor_Atil_Arazi_Tespit!K18</f>
        <v>17</v>
      </c>
      <c r="H75" s="20">
        <f>[7]Rapor_Atil_Arazi_Tespit!N18</f>
        <v>9.9770000000000003</v>
      </c>
      <c r="I75" s="20">
        <f>[7]Rapor_Atil_Arazi_Tespit!O18</f>
        <v>9.9770000000000003</v>
      </c>
      <c r="J75" s="1"/>
    </row>
    <row r="76" spans="1:10" ht="20.100000000000001" customHeight="1" x14ac:dyDescent="0.2">
      <c r="A76" s="3">
        <v>74</v>
      </c>
      <c r="B76" s="15" t="s">
        <v>10</v>
      </c>
      <c r="C76" s="15" t="s">
        <v>28</v>
      </c>
      <c r="D76" s="12" t="str">
        <f>[7]Rapor_Atil_Arazi_Tespit!I19</f>
        <v>TEKİROVA</v>
      </c>
      <c r="E76" s="13" t="s">
        <v>19</v>
      </c>
      <c r="F76" s="14" t="str">
        <f>[7]Rapor_Atil_Arazi_Tespit!J19</f>
        <v>157</v>
      </c>
      <c r="G76" s="14" t="str">
        <f>[7]Rapor_Atil_Arazi_Tespit!K19</f>
        <v>10</v>
      </c>
      <c r="H76" s="20">
        <f>[7]Rapor_Atil_Arazi_Tespit!N19</f>
        <v>10.162000000000001</v>
      </c>
      <c r="I76" s="20">
        <f>[7]Rapor_Atil_Arazi_Tespit!O19</f>
        <v>10.162000000000001</v>
      </c>
      <c r="J76" s="1"/>
    </row>
    <row r="77" spans="1:10" ht="20.100000000000001" customHeight="1" x14ac:dyDescent="0.2">
      <c r="A77" s="3">
        <v>75</v>
      </c>
      <c r="B77" s="15" t="s">
        <v>10</v>
      </c>
      <c r="C77" s="15" t="s">
        <v>28</v>
      </c>
      <c r="D77" s="12" t="str">
        <f>[7]Rapor_Atil_Arazi_Tespit!I20</f>
        <v>TEKİROVA</v>
      </c>
      <c r="E77" s="13" t="s">
        <v>19</v>
      </c>
      <c r="F77" s="14" t="str">
        <f>[7]Rapor_Atil_Arazi_Tespit!J20</f>
        <v>157</v>
      </c>
      <c r="G77" s="14" t="str">
        <f>[7]Rapor_Atil_Arazi_Tespit!K20</f>
        <v>3</v>
      </c>
      <c r="H77" s="20">
        <f>[7]Rapor_Atil_Arazi_Tespit!N20</f>
        <v>75.119</v>
      </c>
      <c r="I77" s="20">
        <f>[7]Rapor_Atil_Arazi_Tespit!O20</f>
        <v>75.119</v>
      </c>
      <c r="J77" s="1"/>
    </row>
    <row r="78" spans="1:10" ht="20.100000000000001" customHeight="1" x14ac:dyDescent="0.2">
      <c r="A78" s="3">
        <v>76</v>
      </c>
      <c r="B78" s="15" t="s">
        <v>10</v>
      </c>
      <c r="C78" s="15" t="s">
        <v>28</v>
      </c>
      <c r="D78" s="12" t="str">
        <f>[7]Rapor_Atil_Arazi_Tespit!I21</f>
        <v>TEKİROVA</v>
      </c>
      <c r="E78" s="13" t="s">
        <v>29</v>
      </c>
      <c r="F78" s="14" t="str">
        <f>[7]Rapor_Atil_Arazi_Tespit!J21</f>
        <v>157</v>
      </c>
      <c r="G78" s="14" t="str">
        <f>[7]Rapor_Atil_Arazi_Tespit!K21</f>
        <v>8</v>
      </c>
      <c r="H78" s="20">
        <f>[7]Rapor_Atil_Arazi_Tespit!N21</f>
        <v>10.007999999999999</v>
      </c>
      <c r="I78" s="20">
        <f>[7]Rapor_Atil_Arazi_Tespit!O21</f>
        <v>10.007999999999999</v>
      </c>
      <c r="J78" s="1"/>
    </row>
    <row r="79" spans="1:10" ht="20.100000000000001" customHeight="1" x14ac:dyDescent="0.2">
      <c r="A79" s="3">
        <v>77</v>
      </c>
      <c r="B79" s="15" t="s">
        <v>10</v>
      </c>
      <c r="C79" s="15" t="s">
        <v>28</v>
      </c>
      <c r="D79" s="12" t="str">
        <f>[7]Rapor_Atil_Arazi_Tespit!I22</f>
        <v>TEKİROVA</v>
      </c>
      <c r="E79" s="13" t="s">
        <v>19</v>
      </c>
      <c r="F79" s="14" t="str">
        <f>[7]Rapor_Atil_Arazi_Tespit!J22</f>
        <v>161</v>
      </c>
      <c r="G79" s="14" t="str">
        <f>[7]Rapor_Atil_Arazi_Tespit!K22</f>
        <v>1</v>
      </c>
      <c r="H79" s="20">
        <f>[7]Rapor_Atil_Arazi_Tespit!N22</f>
        <v>33.323999999999998</v>
      </c>
      <c r="I79" s="20">
        <f>[7]Rapor_Atil_Arazi_Tespit!O22</f>
        <v>33.323999999999998</v>
      </c>
      <c r="J79" s="1"/>
    </row>
    <row r="80" spans="1:10" ht="20.100000000000001" customHeight="1" x14ac:dyDescent="0.25">
      <c r="A80" s="3">
        <v>78</v>
      </c>
      <c r="B80" s="9" t="s">
        <v>10</v>
      </c>
      <c r="C80" s="8" t="s">
        <v>26</v>
      </c>
      <c r="D80" s="32" t="str">
        <f>[8]Rapor_Atil_Arazi_Tespit!I10</f>
        <v>ALAADDİN</v>
      </c>
      <c r="E80" s="6" t="s">
        <v>19</v>
      </c>
      <c r="F80" s="31" t="str">
        <f>[8]Rapor_Atil_Arazi_Tespit!J10</f>
        <v>262</v>
      </c>
      <c r="G80" s="31" t="str">
        <f>[8]Rapor_Atil_Arazi_Tespit!K10</f>
        <v>8</v>
      </c>
      <c r="H80" s="34">
        <f>[8]Rapor_Atil_Arazi_Tespit!N10</f>
        <v>57.317999999999998</v>
      </c>
      <c r="I80" s="34">
        <f>[8]Rapor_Atil_Arazi_Tespit!O10</f>
        <v>57.317999999999998</v>
      </c>
      <c r="J80" s="1"/>
    </row>
    <row r="81" spans="1:10" ht="20.100000000000001" customHeight="1" x14ac:dyDescent="0.25">
      <c r="A81" s="3">
        <v>79</v>
      </c>
      <c r="B81" s="9" t="s">
        <v>10</v>
      </c>
      <c r="C81" s="8" t="s">
        <v>26</v>
      </c>
      <c r="D81" s="32" t="str">
        <f>[8]Rapor_Atil_Arazi_Tespit!I11</f>
        <v>AVDAN</v>
      </c>
      <c r="E81" s="6" t="s">
        <v>19</v>
      </c>
      <c r="F81" s="31" t="str">
        <f>[8]Rapor_Atil_Arazi_Tespit!J11</f>
        <v>306</v>
      </c>
      <c r="G81" s="31" t="str">
        <f>[8]Rapor_Atil_Arazi_Tespit!K11</f>
        <v>150</v>
      </c>
      <c r="H81" s="34">
        <f>[8]Rapor_Atil_Arazi_Tespit!N11</f>
        <v>20.039000000000001</v>
      </c>
      <c r="I81" s="34">
        <f>[8]Rapor_Atil_Arazi_Tespit!O11</f>
        <v>20.039000000000001</v>
      </c>
      <c r="J81" s="1"/>
    </row>
    <row r="82" spans="1:10" ht="20.100000000000001" customHeight="1" x14ac:dyDescent="0.25">
      <c r="A82" s="3">
        <v>80</v>
      </c>
      <c r="B82" s="9" t="s">
        <v>10</v>
      </c>
      <c r="C82" s="8" t="s">
        <v>26</v>
      </c>
      <c r="D82" s="32" t="str">
        <f>[8]Rapor_Atil_Arazi_Tespit!I12</f>
        <v>BÜYÜKKÖY</v>
      </c>
      <c r="E82" s="6" t="s">
        <v>19</v>
      </c>
      <c r="F82" s="31" t="str">
        <f>[8]Rapor_Atil_Arazi_Tespit!J12</f>
        <v>342</v>
      </c>
      <c r="G82" s="31" t="str">
        <f>[8]Rapor_Atil_Arazi_Tespit!K12</f>
        <v>12</v>
      </c>
      <c r="H82" s="34">
        <f>[8]Rapor_Atil_Arazi_Tespit!N12</f>
        <v>39.232999999999997</v>
      </c>
      <c r="I82" s="34">
        <f>[8]Rapor_Atil_Arazi_Tespit!O12</f>
        <v>39.232999999999997</v>
      </c>
      <c r="J82" s="1"/>
    </row>
    <row r="83" spans="1:10" ht="20.100000000000001" customHeight="1" x14ac:dyDescent="0.25">
      <c r="A83" s="3">
        <v>81</v>
      </c>
      <c r="B83" s="9" t="s">
        <v>10</v>
      </c>
      <c r="C83" s="8" t="s">
        <v>26</v>
      </c>
      <c r="D83" s="32" t="str">
        <f>[8]Rapor_Atil_Arazi_Tespit!I13</f>
        <v>BÜYÜKKÖY</v>
      </c>
      <c r="E83" s="6" t="s">
        <v>19</v>
      </c>
      <c r="F83" s="31" t="str">
        <f>[8]Rapor_Atil_Arazi_Tespit!J13</f>
        <v>342</v>
      </c>
      <c r="G83" s="31" t="str">
        <f>[8]Rapor_Atil_Arazi_Tespit!K13</f>
        <v>15</v>
      </c>
      <c r="H83" s="34">
        <f>[8]Rapor_Atil_Arazi_Tespit!N13</f>
        <v>10.381</v>
      </c>
      <c r="I83" s="34">
        <f>[8]Rapor_Atil_Arazi_Tespit!O13</f>
        <v>10.381</v>
      </c>
      <c r="J83" s="1"/>
    </row>
    <row r="84" spans="1:10" ht="20.100000000000001" customHeight="1" x14ac:dyDescent="0.25">
      <c r="A84" s="3">
        <v>82</v>
      </c>
      <c r="B84" s="9" t="s">
        <v>10</v>
      </c>
      <c r="C84" s="8" t="s">
        <v>26</v>
      </c>
      <c r="D84" s="32" t="str">
        <f>[8]Rapor_Atil_Arazi_Tespit!I14</f>
        <v>BÜYÜKKÖY</v>
      </c>
      <c r="E84" s="6" t="s">
        <v>19</v>
      </c>
      <c r="F84" s="31" t="str">
        <f>[8]Rapor_Atil_Arazi_Tespit!J14</f>
        <v>342</v>
      </c>
      <c r="G84" s="31" t="str">
        <f>[8]Rapor_Atil_Arazi_Tespit!K14</f>
        <v>16</v>
      </c>
      <c r="H84" s="34">
        <f>[8]Rapor_Atil_Arazi_Tespit!N14</f>
        <v>11.241</v>
      </c>
      <c r="I84" s="34">
        <f>[8]Rapor_Atil_Arazi_Tespit!O14</f>
        <v>11.241</v>
      </c>
      <c r="J84" s="1"/>
    </row>
    <row r="85" spans="1:10" ht="20.100000000000001" customHeight="1" x14ac:dyDescent="0.25">
      <c r="A85" s="3">
        <v>83</v>
      </c>
      <c r="B85" s="9" t="s">
        <v>10</v>
      </c>
      <c r="C85" s="8" t="s">
        <v>26</v>
      </c>
      <c r="D85" s="32" t="str">
        <f>[8]Rapor_Atil_Arazi_Tespit!I15</f>
        <v>BÜYÜKKÖY</v>
      </c>
      <c r="E85" s="6" t="s">
        <v>19</v>
      </c>
      <c r="F85" s="31" t="str">
        <f>[8]Rapor_Atil_Arazi_Tespit!J15</f>
        <v>342</v>
      </c>
      <c r="G85" s="31" t="str">
        <f>[8]Rapor_Atil_Arazi_Tespit!K15</f>
        <v>17</v>
      </c>
      <c r="H85" s="34">
        <f>[8]Rapor_Atil_Arazi_Tespit!N15</f>
        <v>12.321</v>
      </c>
      <c r="I85" s="34">
        <f>[8]Rapor_Atil_Arazi_Tespit!O15</f>
        <v>12.321</v>
      </c>
      <c r="J85" s="1"/>
    </row>
    <row r="86" spans="1:10" ht="20.100000000000001" customHeight="1" x14ac:dyDescent="0.25">
      <c r="A86" s="3">
        <v>84</v>
      </c>
      <c r="B86" s="9" t="s">
        <v>10</v>
      </c>
      <c r="C86" s="8" t="s">
        <v>26</v>
      </c>
      <c r="D86" s="32" t="str">
        <f>[8]Rapor_Atil_Arazi_Tespit!I16</f>
        <v>GÖÇERLER</v>
      </c>
      <c r="E86" s="6" t="s">
        <v>19</v>
      </c>
      <c r="F86" s="31" t="str">
        <f>[8]Rapor_Atil_Arazi_Tespit!J16</f>
        <v>161</v>
      </c>
      <c r="G86" s="31" t="str">
        <f>[8]Rapor_Atil_Arazi_Tespit!K16</f>
        <v>13</v>
      </c>
      <c r="H86" s="34">
        <f>[8]Rapor_Atil_Arazi_Tespit!N16</f>
        <v>15.016999999999999</v>
      </c>
      <c r="I86" s="34">
        <f>[8]Rapor_Atil_Arazi_Tespit!O16</f>
        <v>15.016999999999999</v>
      </c>
      <c r="J86" s="1"/>
    </row>
    <row r="87" spans="1:10" ht="20.100000000000001" customHeight="1" x14ac:dyDescent="0.25">
      <c r="A87" s="3">
        <v>85</v>
      </c>
      <c r="B87" s="9" t="s">
        <v>10</v>
      </c>
      <c r="C87" s="8" t="s">
        <v>26</v>
      </c>
      <c r="D87" s="32" t="str">
        <f>[8]Rapor_Atil_Arazi_Tespit!I17</f>
        <v>GÜMÜŞLÜ</v>
      </c>
      <c r="E87" s="6" t="s">
        <v>19</v>
      </c>
      <c r="F87" s="31" t="str">
        <f>[8]Rapor_Atil_Arazi_Tespit!J17</f>
        <v>107</v>
      </c>
      <c r="G87" s="31" t="str">
        <f>[8]Rapor_Atil_Arazi_Tespit!K17</f>
        <v>107</v>
      </c>
      <c r="H87" s="34">
        <f>[8]Rapor_Atil_Arazi_Tespit!N17</f>
        <v>13.59</v>
      </c>
      <c r="I87" s="34">
        <f>[8]Rapor_Atil_Arazi_Tespit!O17</f>
        <v>13.59</v>
      </c>
      <c r="J87" s="1"/>
    </row>
    <row r="88" spans="1:10" ht="20.100000000000001" customHeight="1" x14ac:dyDescent="0.25">
      <c r="A88" s="3">
        <v>86</v>
      </c>
      <c r="B88" s="9" t="s">
        <v>10</v>
      </c>
      <c r="C88" s="8" t="s">
        <v>26</v>
      </c>
      <c r="D88" s="32" t="str">
        <f>[8]Rapor_Atil_Arazi_Tespit!I18</f>
        <v>GÜMÜŞLÜ</v>
      </c>
      <c r="E88" s="6" t="s">
        <v>19</v>
      </c>
      <c r="F88" s="31" t="str">
        <f>[8]Rapor_Atil_Arazi_Tespit!J18</f>
        <v>174</v>
      </c>
      <c r="G88" s="31" t="str">
        <f>[8]Rapor_Atil_Arazi_Tespit!K18</f>
        <v>110</v>
      </c>
      <c r="H88" s="34">
        <f>[8]Rapor_Atil_Arazi_Tespit!N18</f>
        <v>10.032</v>
      </c>
      <c r="I88" s="34">
        <f>[8]Rapor_Atil_Arazi_Tespit!O18</f>
        <v>10.032</v>
      </c>
      <c r="J88" s="1"/>
    </row>
    <row r="89" spans="1:10" ht="20.100000000000001" customHeight="1" x14ac:dyDescent="0.25">
      <c r="A89" s="3">
        <v>87</v>
      </c>
      <c r="B89" s="9" t="s">
        <v>10</v>
      </c>
      <c r="C89" s="8" t="s">
        <v>26</v>
      </c>
      <c r="D89" s="32" t="str">
        <f>[8]Rapor_Atil_Arazi_Tespit!I19</f>
        <v>KIZILALİLER</v>
      </c>
      <c r="E89" s="6" t="s">
        <v>19</v>
      </c>
      <c r="F89" s="31" t="str">
        <f>[8]Rapor_Atil_Arazi_Tespit!J19</f>
        <v>147</v>
      </c>
      <c r="G89" s="31" t="str">
        <f>[8]Rapor_Atil_Arazi_Tespit!K19</f>
        <v>11</v>
      </c>
      <c r="H89" s="34">
        <f>[8]Rapor_Atil_Arazi_Tespit!N19</f>
        <v>12.255000000000001</v>
      </c>
      <c r="I89" s="34">
        <f>[8]Rapor_Atil_Arazi_Tespit!O19</f>
        <v>12.255000000000001</v>
      </c>
      <c r="J89" s="1"/>
    </row>
    <row r="90" spans="1:10" ht="20.100000000000001" customHeight="1" x14ac:dyDescent="0.25">
      <c r="A90" s="3">
        <v>88</v>
      </c>
      <c r="B90" s="9" t="s">
        <v>10</v>
      </c>
      <c r="C90" s="8" t="s">
        <v>26</v>
      </c>
      <c r="D90" s="32" t="str">
        <f>[8]Rapor_Atil_Arazi_Tespit!I20</f>
        <v>KOZAĞACI</v>
      </c>
      <c r="E90" s="6" t="s">
        <v>19</v>
      </c>
      <c r="F90" s="31" t="str">
        <f>[8]Rapor_Atil_Arazi_Tespit!J20</f>
        <v>170</v>
      </c>
      <c r="G90" s="31" t="str">
        <f>[8]Rapor_Atil_Arazi_Tespit!K20</f>
        <v>65</v>
      </c>
      <c r="H90" s="34">
        <f>[8]Rapor_Atil_Arazi_Tespit!N20</f>
        <v>11.846</v>
      </c>
      <c r="I90" s="34">
        <f>[8]Rapor_Atil_Arazi_Tespit!O20</f>
        <v>11.846</v>
      </c>
      <c r="J90" s="1"/>
    </row>
    <row r="91" spans="1:10" ht="20.100000000000001" customHeight="1" x14ac:dyDescent="0.25">
      <c r="A91" s="3">
        <v>89</v>
      </c>
      <c r="B91" s="9" t="s">
        <v>10</v>
      </c>
      <c r="C91" s="8" t="s">
        <v>27</v>
      </c>
      <c r="D91" s="32" t="str">
        <f>[9]Rapor_Atil_Arazi_Tespit!I10</f>
        <v>AKSAZ</v>
      </c>
      <c r="E91" s="6" t="s">
        <v>19</v>
      </c>
      <c r="F91" s="31" t="str">
        <f>[9]Rapor_Atil_Arazi_Tespit!J10</f>
        <v>108</v>
      </c>
      <c r="G91" s="31" t="str">
        <f>[9]Rapor_Atil_Arazi_Tespit!K10</f>
        <v>2</v>
      </c>
      <c r="H91" s="35">
        <f>[9]Rapor_Atil_Arazi_Tespit!N10</f>
        <v>11.901</v>
      </c>
      <c r="I91" s="35">
        <f>[9]Rapor_Atil_Arazi_Tespit!O10</f>
        <v>11.901</v>
      </c>
      <c r="J91" s="1"/>
    </row>
    <row r="92" spans="1:10" ht="20.100000000000001" customHeight="1" x14ac:dyDescent="0.25">
      <c r="A92" s="3">
        <v>90</v>
      </c>
      <c r="B92" s="9" t="s">
        <v>10</v>
      </c>
      <c r="C92" s="8" t="s">
        <v>27</v>
      </c>
      <c r="D92" s="32" t="str">
        <f>[9]Rapor_Atil_Arazi_Tespit!I11</f>
        <v>AKSAZ</v>
      </c>
      <c r="E92" s="6" t="s">
        <v>19</v>
      </c>
      <c r="F92" s="31" t="str">
        <f>[9]Rapor_Atil_Arazi_Tespit!J11</f>
        <v>135</v>
      </c>
      <c r="G92" s="31" t="str">
        <f>[9]Rapor_Atil_Arazi_Tespit!K11</f>
        <v>70</v>
      </c>
      <c r="H92" s="35">
        <f>[9]Rapor_Atil_Arazi_Tespit!N11</f>
        <v>5.1059999999999999</v>
      </c>
      <c r="I92" s="35">
        <f>[9]Rapor_Atil_Arazi_Tespit!O11</f>
        <v>5.0999999999999996</v>
      </c>
      <c r="J92" s="1"/>
    </row>
    <row r="93" spans="1:10" ht="20.100000000000001" customHeight="1" x14ac:dyDescent="0.25">
      <c r="A93" s="3">
        <v>91</v>
      </c>
      <c r="B93" s="9" t="s">
        <v>10</v>
      </c>
      <c r="C93" s="8" t="s">
        <v>27</v>
      </c>
      <c r="D93" s="32" t="str">
        <f>[9]Rapor_Atil_Arazi_Tespit!I12</f>
        <v>BELENOBASI</v>
      </c>
      <c r="E93" s="6" t="s">
        <v>19</v>
      </c>
      <c r="F93" s="31" t="str">
        <f>[9]Rapor_Atil_Arazi_Tespit!J12</f>
        <v>209</v>
      </c>
      <c r="G93" s="31" t="str">
        <f>[9]Rapor_Atil_Arazi_Tespit!K12</f>
        <v>8</v>
      </c>
      <c r="H93" s="35">
        <f>[9]Rapor_Atil_Arazi_Tespit!N12</f>
        <v>4.9059999999999997</v>
      </c>
      <c r="I93" s="35">
        <f>[9]Rapor_Atil_Arazi_Tespit!O12</f>
        <v>4.9059999999999997</v>
      </c>
      <c r="J93" s="1"/>
    </row>
    <row r="94" spans="1:10" ht="20.100000000000001" customHeight="1" x14ac:dyDescent="0.25">
      <c r="A94" s="3">
        <v>92</v>
      </c>
      <c r="B94" s="9" t="s">
        <v>10</v>
      </c>
      <c r="C94" s="8" t="s">
        <v>27</v>
      </c>
      <c r="D94" s="32" t="str">
        <f>[9]Rapor_Atil_Arazi_Tespit!I13</f>
        <v>BELENOBASI</v>
      </c>
      <c r="E94" s="6" t="s">
        <v>19</v>
      </c>
      <c r="F94" s="31" t="str">
        <f>[9]Rapor_Atil_Arazi_Tespit!J13</f>
        <v>298</v>
      </c>
      <c r="G94" s="31" t="str">
        <f>[9]Rapor_Atil_Arazi_Tespit!K13</f>
        <v>3</v>
      </c>
      <c r="H94" s="35">
        <f>[9]Rapor_Atil_Arazi_Tespit!N13</f>
        <v>10.034000000000001</v>
      </c>
      <c r="I94" s="35">
        <f>[9]Rapor_Atil_Arazi_Tespit!O13</f>
        <v>10.034000000000001</v>
      </c>
      <c r="J94" s="1"/>
    </row>
    <row r="95" spans="1:10" ht="20.100000000000001" customHeight="1" x14ac:dyDescent="0.25">
      <c r="A95" s="3">
        <v>93</v>
      </c>
      <c r="B95" s="9" t="s">
        <v>10</v>
      </c>
      <c r="C95" s="8" t="s">
        <v>27</v>
      </c>
      <c r="D95" s="32" t="str">
        <f>[9]Rapor_Atil_Arazi_Tespit!I14</f>
        <v>BELENOBASI</v>
      </c>
      <c r="E95" s="6" t="s">
        <v>19</v>
      </c>
      <c r="F95" s="31" t="str">
        <f>[9]Rapor_Atil_Arazi_Tespit!J14</f>
        <v>298</v>
      </c>
      <c r="G95" s="31" t="str">
        <f>[9]Rapor_Atil_Arazi_Tespit!K14</f>
        <v>5</v>
      </c>
      <c r="H95" s="35">
        <f>[9]Rapor_Atil_Arazi_Tespit!N14</f>
        <v>10.458</v>
      </c>
      <c r="I95" s="35">
        <f>[9]Rapor_Atil_Arazi_Tespit!O14</f>
        <v>10.458</v>
      </c>
      <c r="J95" s="1"/>
    </row>
    <row r="96" spans="1:10" ht="20.100000000000001" customHeight="1" x14ac:dyDescent="0.25">
      <c r="A96" s="3">
        <v>94</v>
      </c>
      <c r="B96" s="9" t="s">
        <v>10</v>
      </c>
      <c r="C96" s="8" t="s">
        <v>27</v>
      </c>
      <c r="D96" s="32" t="str">
        <f>[9]Rapor_Atil_Arazi_Tespit!I15</f>
        <v>BELENOBASI</v>
      </c>
      <c r="E96" s="6" t="s">
        <v>19</v>
      </c>
      <c r="F96" s="31" t="str">
        <f>[9]Rapor_Atil_Arazi_Tespit!J15</f>
        <v>311</v>
      </c>
      <c r="G96" s="31" t="str">
        <f>[9]Rapor_Atil_Arazi_Tespit!K15</f>
        <v>3</v>
      </c>
      <c r="H96" s="35">
        <f>[9]Rapor_Atil_Arazi_Tespit!N15</f>
        <v>17.331</v>
      </c>
      <c r="I96" s="35">
        <f>[9]Rapor_Atil_Arazi_Tespit!O15</f>
        <v>17.331</v>
      </c>
      <c r="J96" s="1"/>
    </row>
    <row r="97" spans="1:10" ht="20.100000000000001" customHeight="1" x14ac:dyDescent="0.25">
      <c r="A97" s="3">
        <v>95</v>
      </c>
      <c r="B97" s="9" t="s">
        <v>10</v>
      </c>
      <c r="C97" s="8" t="s">
        <v>27</v>
      </c>
      <c r="D97" s="32" t="str">
        <f>[9]Rapor_Atil_Arazi_Tespit!I16</f>
        <v>BELENOBASI</v>
      </c>
      <c r="E97" s="6" t="s">
        <v>19</v>
      </c>
      <c r="F97" s="31" t="str">
        <f>[9]Rapor_Atil_Arazi_Tespit!J16</f>
        <v>311</v>
      </c>
      <c r="G97" s="31" t="str">
        <f>[9]Rapor_Atil_Arazi_Tespit!K16</f>
        <v>4</v>
      </c>
      <c r="H97" s="35">
        <f>[9]Rapor_Atil_Arazi_Tespit!N16</f>
        <v>9.7149999999999999</v>
      </c>
      <c r="I97" s="35">
        <f>[9]Rapor_Atil_Arazi_Tespit!O16</f>
        <v>9.7149999999999999</v>
      </c>
      <c r="J97" s="1"/>
    </row>
    <row r="98" spans="1:10" ht="20.100000000000001" customHeight="1" x14ac:dyDescent="0.25">
      <c r="A98" s="3">
        <v>96</v>
      </c>
      <c r="B98" s="9" t="s">
        <v>10</v>
      </c>
      <c r="C98" s="8" t="s">
        <v>27</v>
      </c>
      <c r="D98" s="32" t="str">
        <f>[9]Rapor_Atil_Arazi_Tespit!I17</f>
        <v>ÇAKIŞ</v>
      </c>
      <c r="E98" s="6" t="s">
        <v>19</v>
      </c>
      <c r="F98" s="31" t="str">
        <f>[9]Rapor_Atil_Arazi_Tespit!J17</f>
        <v>169</v>
      </c>
      <c r="G98" s="31" t="str">
        <f>[9]Rapor_Atil_Arazi_Tespit!K17</f>
        <v>37</v>
      </c>
      <c r="H98" s="35">
        <f>[9]Rapor_Atil_Arazi_Tespit!N17</f>
        <v>129.98099999999999</v>
      </c>
      <c r="I98" s="35">
        <f>[9]Rapor_Atil_Arazi_Tespit!O17</f>
        <v>129.98099999999999</v>
      </c>
      <c r="J98" s="1"/>
    </row>
    <row r="99" spans="1:10" ht="20.100000000000001" customHeight="1" x14ac:dyDescent="0.25">
      <c r="A99" s="3">
        <v>97</v>
      </c>
      <c r="B99" s="9" t="s">
        <v>10</v>
      </c>
      <c r="C99" s="8" t="s">
        <v>27</v>
      </c>
      <c r="D99" s="32" t="str">
        <f>[9]Rapor_Atil_Arazi_Tespit!I18</f>
        <v>ÇARDAK</v>
      </c>
      <c r="E99" s="6" t="s">
        <v>19</v>
      </c>
      <c r="F99" s="31" t="str">
        <f>[9]Rapor_Atil_Arazi_Tespit!J18</f>
        <v>137</v>
      </c>
      <c r="G99" s="31" t="str">
        <f>[9]Rapor_Atil_Arazi_Tespit!K18</f>
        <v>1</v>
      </c>
      <c r="H99" s="35">
        <f>[9]Rapor_Atil_Arazi_Tespit!N18</f>
        <v>6.8390000000000004</v>
      </c>
      <c r="I99" s="35">
        <f>[9]Rapor_Atil_Arazi_Tespit!O18</f>
        <v>6.8390000000000004</v>
      </c>
      <c r="J99" s="1"/>
    </row>
    <row r="100" spans="1:10" ht="20.100000000000001" customHeight="1" x14ac:dyDescent="0.25">
      <c r="A100" s="3">
        <v>98</v>
      </c>
      <c r="B100" s="9" t="s">
        <v>10</v>
      </c>
      <c r="C100" s="8" t="s">
        <v>27</v>
      </c>
      <c r="D100" s="32" t="str">
        <f>[9]Rapor_Atil_Arazi_Tespit!I19</f>
        <v>ÇARDAK</v>
      </c>
      <c r="E100" s="6" t="s">
        <v>19</v>
      </c>
      <c r="F100" s="31" t="str">
        <f>[9]Rapor_Atil_Arazi_Tespit!J19</f>
        <v>200</v>
      </c>
      <c r="G100" s="31" t="str">
        <f>[9]Rapor_Atil_Arazi_Tespit!K19</f>
        <v>5</v>
      </c>
      <c r="H100" s="35">
        <f>[9]Rapor_Atil_Arazi_Tespit!N19</f>
        <v>5.4130000000000003</v>
      </c>
      <c r="I100" s="35">
        <f>[9]Rapor_Atil_Arazi_Tespit!O19</f>
        <v>5.4130000000000003</v>
      </c>
      <c r="J100" s="1"/>
    </row>
    <row r="101" spans="1:10" ht="20.100000000000001" customHeight="1" x14ac:dyDescent="0.25">
      <c r="A101" s="3">
        <v>99</v>
      </c>
      <c r="B101" s="9" t="s">
        <v>10</v>
      </c>
      <c r="C101" s="8" t="s">
        <v>27</v>
      </c>
      <c r="D101" s="32" t="str">
        <f>[9]Rapor_Atil_Arazi_Tespit!I20</f>
        <v>ÇARDAK</v>
      </c>
      <c r="E101" s="6" t="s">
        <v>19</v>
      </c>
      <c r="F101" s="31" t="str">
        <f>[9]Rapor_Atil_Arazi_Tespit!J20</f>
        <v>317</v>
      </c>
      <c r="G101" s="31" t="str">
        <f>[9]Rapor_Atil_Arazi_Tespit!K20</f>
        <v>1</v>
      </c>
      <c r="H101" s="35">
        <f>[9]Rapor_Atil_Arazi_Tespit!N20</f>
        <v>22.228999999999999</v>
      </c>
      <c r="I101" s="35">
        <f>[9]Rapor_Atil_Arazi_Tespit!O20</f>
        <v>22.228999999999999</v>
      </c>
      <c r="J101" s="1"/>
    </row>
    <row r="102" spans="1:10" ht="20.100000000000001" customHeight="1" x14ac:dyDescent="0.25">
      <c r="A102" s="3">
        <v>100</v>
      </c>
      <c r="B102" s="9" t="s">
        <v>10</v>
      </c>
      <c r="C102" s="8" t="s">
        <v>27</v>
      </c>
      <c r="D102" s="32" t="str">
        <f>[9]Rapor_Atil_Arazi_Tespit!I21</f>
        <v>ÇAVUŞKÖY</v>
      </c>
      <c r="E102" s="6" t="s">
        <v>19</v>
      </c>
      <c r="F102" s="31" t="str">
        <f>[9]Rapor_Atil_Arazi_Tespit!J21</f>
        <v>114</v>
      </c>
      <c r="G102" s="31" t="str">
        <f>[9]Rapor_Atil_Arazi_Tespit!K21</f>
        <v>30</v>
      </c>
      <c r="H102" s="35">
        <f>[9]Rapor_Atil_Arazi_Tespit!N21</f>
        <v>7.3710000000000004</v>
      </c>
      <c r="I102" s="35">
        <f>[9]Rapor_Atil_Arazi_Tespit!O21</f>
        <v>7.3710000000000004</v>
      </c>
      <c r="J102" s="1"/>
    </row>
    <row r="103" spans="1:10" ht="20.100000000000001" customHeight="1" x14ac:dyDescent="0.25">
      <c r="A103" s="3">
        <v>101</v>
      </c>
      <c r="B103" s="9" t="s">
        <v>10</v>
      </c>
      <c r="C103" s="8" t="s">
        <v>27</v>
      </c>
      <c r="D103" s="32" t="str">
        <f>[9]Rapor_Atil_Arazi_Tespit!I22</f>
        <v>DENİZKENT</v>
      </c>
      <c r="E103" s="6" t="s">
        <v>19</v>
      </c>
      <c r="F103" s="31" t="str">
        <f>[9]Rapor_Atil_Arazi_Tespit!J22</f>
        <v>102</v>
      </c>
      <c r="G103" s="31" t="str">
        <f>[9]Rapor_Atil_Arazi_Tespit!K22</f>
        <v>243</v>
      </c>
      <c r="H103" s="35">
        <f>[9]Rapor_Atil_Arazi_Tespit!N22</f>
        <v>5.0469999999999997</v>
      </c>
      <c r="I103" s="35">
        <f>[9]Rapor_Atil_Arazi_Tespit!O22</f>
        <v>5.0469999999999997</v>
      </c>
      <c r="J103" s="1"/>
    </row>
    <row r="104" spans="1:10" ht="20.100000000000001" customHeight="1" x14ac:dyDescent="0.25">
      <c r="A104" s="3">
        <v>102</v>
      </c>
      <c r="B104" s="9" t="s">
        <v>10</v>
      </c>
      <c r="C104" s="8" t="s">
        <v>27</v>
      </c>
      <c r="D104" s="32" t="str">
        <f>[9]Rapor_Atil_Arazi_Tespit!I23</f>
        <v>DENİZKENT</v>
      </c>
      <c r="E104" s="6" t="s">
        <v>19</v>
      </c>
      <c r="F104" s="31" t="str">
        <f>[9]Rapor_Atil_Arazi_Tespit!J23</f>
        <v>102</v>
      </c>
      <c r="G104" s="31" t="str">
        <f>[9]Rapor_Atil_Arazi_Tespit!K23</f>
        <v>25</v>
      </c>
      <c r="H104" s="35">
        <f>[9]Rapor_Atil_Arazi_Tespit!N23</f>
        <v>41.232999999999997</v>
      </c>
      <c r="I104" s="35">
        <f>[9]Rapor_Atil_Arazi_Tespit!O23</f>
        <v>41.232999999999997</v>
      </c>
      <c r="J104" s="1"/>
    </row>
    <row r="105" spans="1:10" ht="20.100000000000001" customHeight="1" x14ac:dyDescent="0.25">
      <c r="A105" s="3">
        <v>103</v>
      </c>
      <c r="B105" s="9" t="s">
        <v>10</v>
      </c>
      <c r="C105" s="8" t="s">
        <v>27</v>
      </c>
      <c r="D105" s="32" t="str">
        <f>[9]Rapor_Atil_Arazi_Tespit!I24</f>
        <v>DENİZKENT</v>
      </c>
      <c r="E105" s="6" t="s">
        <v>19</v>
      </c>
      <c r="F105" s="31" t="str">
        <f>[9]Rapor_Atil_Arazi_Tespit!J24</f>
        <v>102</v>
      </c>
      <c r="G105" s="31" t="str">
        <f>[9]Rapor_Atil_Arazi_Tespit!K24</f>
        <v>26</v>
      </c>
      <c r="H105" s="35">
        <f>[9]Rapor_Atil_Arazi_Tespit!N24</f>
        <v>25.84</v>
      </c>
      <c r="I105" s="35">
        <f>[9]Rapor_Atil_Arazi_Tespit!O24</f>
        <v>25.84</v>
      </c>
      <c r="J105" s="1"/>
    </row>
    <row r="106" spans="1:10" ht="20.100000000000001" customHeight="1" x14ac:dyDescent="0.25">
      <c r="A106" s="3">
        <v>104</v>
      </c>
      <c r="B106" s="9" t="s">
        <v>10</v>
      </c>
      <c r="C106" s="8" t="s">
        <v>27</v>
      </c>
      <c r="D106" s="32" t="str">
        <f>[9]Rapor_Atil_Arazi_Tespit!I25</f>
        <v>DENİZYAKA</v>
      </c>
      <c r="E106" s="6" t="s">
        <v>19</v>
      </c>
      <c r="F106" s="31" t="str">
        <f>[9]Rapor_Atil_Arazi_Tespit!J25</f>
        <v>106</v>
      </c>
      <c r="G106" s="31" t="str">
        <f>[9]Rapor_Atil_Arazi_Tespit!K25</f>
        <v>6</v>
      </c>
      <c r="H106" s="35">
        <f>[9]Rapor_Atil_Arazi_Tespit!N25</f>
        <v>11.695</v>
      </c>
      <c r="I106" s="35">
        <f>[9]Rapor_Atil_Arazi_Tespit!O25</f>
        <v>11.695</v>
      </c>
      <c r="J106" s="1"/>
    </row>
    <row r="107" spans="1:10" ht="20.100000000000001" customHeight="1" x14ac:dyDescent="0.25">
      <c r="A107" s="3">
        <v>105</v>
      </c>
      <c r="B107" s="9" t="s">
        <v>10</v>
      </c>
      <c r="C107" s="8" t="s">
        <v>27</v>
      </c>
      <c r="D107" s="32" t="str">
        <f>[9]Rapor_Atil_Arazi_Tespit!I26</f>
        <v>DENİZYAKA</v>
      </c>
      <c r="E107" s="6" t="s">
        <v>19</v>
      </c>
      <c r="F107" s="31" t="str">
        <f>[9]Rapor_Atil_Arazi_Tespit!J26</f>
        <v>110</v>
      </c>
      <c r="G107" s="31" t="str">
        <f>[9]Rapor_Atil_Arazi_Tespit!K26</f>
        <v>150</v>
      </c>
      <c r="H107" s="35">
        <f>[9]Rapor_Atil_Arazi_Tespit!N26</f>
        <v>14.842000000000001</v>
      </c>
      <c r="I107" s="35">
        <f>[9]Rapor_Atil_Arazi_Tespit!O26</f>
        <v>14.842000000000001</v>
      </c>
      <c r="J107" s="1"/>
    </row>
    <row r="108" spans="1:10" ht="20.100000000000001" customHeight="1" x14ac:dyDescent="0.25">
      <c r="A108" s="3">
        <v>106</v>
      </c>
      <c r="B108" s="9" t="s">
        <v>10</v>
      </c>
      <c r="C108" s="8" t="s">
        <v>27</v>
      </c>
      <c r="D108" s="32" t="str">
        <f>[9]Rapor_Atil_Arazi_Tespit!I27</f>
        <v>DENİZYAKA</v>
      </c>
      <c r="E108" s="6" t="s">
        <v>19</v>
      </c>
      <c r="F108" s="31" t="str">
        <f>[9]Rapor_Atil_Arazi_Tespit!J27</f>
        <v>142</v>
      </c>
      <c r="G108" s="31" t="str">
        <f>[9]Rapor_Atil_Arazi_Tespit!K27</f>
        <v>114</v>
      </c>
      <c r="H108" s="35">
        <f>[9]Rapor_Atil_Arazi_Tespit!N27</f>
        <v>17.204000000000001</v>
      </c>
      <c r="I108" s="35">
        <f>[9]Rapor_Atil_Arazi_Tespit!O27</f>
        <v>17.204000000000001</v>
      </c>
      <c r="J108" s="1"/>
    </row>
    <row r="109" spans="1:10" ht="20.100000000000001" customHeight="1" x14ac:dyDescent="0.25">
      <c r="A109" s="3">
        <v>107</v>
      </c>
      <c r="B109" s="9" t="s">
        <v>10</v>
      </c>
      <c r="C109" s="8" t="s">
        <v>27</v>
      </c>
      <c r="D109" s="32" t="str">
        <f>[9]Rapor_Atil_Arazi_Tespit!I28</f>
        <v>DENİZYAKA</v>
      </c>
      <c r="E109" s="6" t="s">
        <v>19</v>
      </c>
      <c r="F109" s="31" t="str">
        <f>[9]Rapor_Atil_Arazi_Tespit!J28</f>
        <v>142</v>
      </c>
      <c r="G109" s="31" t="str">
        <f>[9]Rapor_Atil_Arazi_Tespit!K28</f>
        <v>196</v>
      </c>
      <c r="H109" s="35">
        <f>[9]Rapor_Atil_Arazi_Tespit!N28</f>
        <v>20.277999999999999</v>
      </c>
      <c r="I109" s="35">
        <f>[9]Rapor_Atil_Arazi_Tespit!O28</f>
        <v>20.277999999999999</v>
      </c>
      <c r="J109" s="1"/>
    </row>
    <row r="110" spans="1:10" ht="20.100000000000001" customHeight="1" x14ac:dyDescent="0.25">
      <c r="A110" s="3">
        <v>108</v>
      </c>
      <c r="B110" s="9" t="s">
        <v>10</v>
      </c>
      <c r="C110" s="8" t="s">
        <v>27</v>
      </c>
      <c r="D110" s="33" t="str">
        <f>[9]Rapor_Atil_Arazi_Tespit!I29</f>
        <v>DOĞANÇAM</v>
      </c>
      <c r="E110" s="6" t="s">
        <v>19</v>
      </c>
      <c r="F110" s="31" t="str">
        <f>[9]Rapor_Atil_Arazi_Tespit!J29</f>
        <v>120</v>
      </c>
      <c r="G110" s="31" t="str">
        <f>[9]Rapor_Atil_Arazi_Tespit!K29</f>
        <v>3</v>
      </c>
      <c r="H110" s="36">
        <f>[9]Rapor_Atil_Arazi_Tespit!N29</f>
        <v>8.9879999999999995</v>
      </c>
      <c r="I110" s="36">
        <f>[9]Rapor_Atil_Arazi_Tespit!O29</f>
        <v>8.9879999999999995</v>
      </c>
      <c r="J110" s="1"/>
    </row>
    <row r="111" spans="1:10" ht="20.100000000000001" customHeight="1" x14ac:dyDescent="0.25">
      <c r="A111" s="3">
        <v>109</v>
      </c>
      <c r="B111" s="9" t="s">
        <v>10</v>
      </c>
      <c r="C111" s="8" t="s">
        <v>27</v>
      </c>
      <c r="D111" s="33" t="str">
        <f>[9]Rapor_Atil_Arazi_Tespit!I30</f>
        <v>HACIOBASI</v>
      </c>
      <c r="E111" s="6" t="s">
        <v>19</v>
      </c>
      <c r="F111" s="31" t="str">
        <f>[9]Rapor_Atil_Arazi_Tespit!J30</f>
        <v>103</v>
      </c>
      <c r="G111" s="31" t="str">
        <f>[9]Rapor_Atil_Arazi_Tespit!K30</f>
        <v>18</v>
      </c>
      <c r="H111" s="36">
        <f>[9]Rapor_Atil_Arazi_Tespit!N30</f>
        <v>11.878</v>
      </c>
      <c r="I111" s="36">
        <f>[9]Rapor_Atil_Arazi_Tespit!O30</f>
        <v>11.878</v>
      </c>
      <c r="J111" s="1"/>
    </row>
    <row r="112" spans="1:10" ht="20.100000000000001" customHeight="1" x14ac:dyDescent="0.25">
      <c r="A112" s="3">
        <v>110</v>
      </c>
      <c r="B112" s="9" t="s">
        <v>10</v>
      </c>
      <c r="C112" s="8" t="s">
        <v>27</v>
      </c>
      <c r="D112" s="33" t="str">
        <f>[9]Rapor_Atil_Arazi_Tespit!I31</f>
        <v>HACIOBASI</v>
      </c>
      <c r="E112" s="6" t="s">
        <v>19</v>
      </c>
      <c r="F112" s="31" t="str">
        <f>[9]Rapor_Atil_Arazi_Tespit!J31</f>
        <v>104</v>
      </c>
      <c r="G112" s="31" t="str">
        <f>[9]Rapor_Atil_Arazi_Tespit!K31</f>
        <v>31</v>
      </c>
      <c r="H112" s="35">
        <f>[9]Rapor_Atil_Arazi_Tespit!N31</f>
        <v>12.683999999999999</v>
      </c>
      <c r="I112" s="35">
        <f>[9]Rapor_Atil_Arazi_Tespit!O31</f>
        <v>12.683999999999999</v>
      </c>
      <c r="J112" s="1"/>
    </row>
    <row r="113" spans="1:10" ht="20.100000000000001" customHeight="1" x14ac:dyDescent="0.25">
      <c r="A113" s="3">
        <v>111</v>
      </c>
      <c r="B113" s="9" t="s">
        <v>10</v>
      </c>
      <c r="C113" s="8" t="s">
        <v>27</v>
      </c>
      <c r="D113" s="33" t="str">
        <f>[9]Rapor_Atil_Arazi_Tespit!I32</f>
        <v>HACIOBASI</v>
      </c>
      <c r="E113" s="6" t="s">
        <v>19</v>
      </c>
      <c r="F113" s="13" t="str">
        <f>[9]Rapor_Atil_Arazi_Tespit!J32</f>
        <v>132</v>
      </c>
      <c r="G113" s="13" t="str">
        <f>[9]Rapor_Atil_Arazi_Tespit!K32</f>
        <v>27</v>
      </c>
      <c r="H113" s="20">
        <f>[9]Rapor_Atil_Arazi_Tespit!N32</f>
        <v>27.800999999999998</v>
      </c>
      <c r="I113" s="20">
        <f>[9]Rapor_Atil_Arazi_Tespit!O32</f>
        <v>27.800999999999998</v>
      </c>
      <c r="J113" s="1"/>
    </row>
    <row r="114" spans="1:10" ht="20.100000000000001" customHeight="1" x14ac:dyDescent="0.25">
      <c r="A114" s="3">
        <v>112</v>
      </c>
      <c r="B114" s="9" t="s">
        <v>10</v>
      </c>
      <c r="C114" s="8" t="s">
        <v>27</v>
      </c>
      <c r="D114" s="15" t="str">
        <f>[9]Rapor_Atil_Arazi_Tespit!I33</f>
        <v>HOCALAR</v>
      </c>
      <c r="E114" s="6" t="s">
        <v>19</v>
      </c>
      <c r="F114" s="13" t="str">
        <f>[9]Rapor_Atil_Arazi_Tespit!J33</f>
        <v>266</v>
      </c>
      <c r="G114" s="13" t="str">
        <f>[9]Rapor_Atil_Arazi_Tespit!K33</f>
        <v>4</v>
      </c>
      <c r="H114" s="20">
        <f>[9]Rapor_Atil_Arazi_Tespit!N33</f>
        <v>10.590999999999999</v>
      </c>
      <c r="I114" s="20">
        <f>[9]Rapor_Atil_Arazi_Tespit!O33</f>
        <v>10.590999999999999</v>
      </c>
      <c r="J114" s="1"/>
    </row>
    <row r="115" spans="1:10" ht="20.100000000000001" customHeight="1" x14ac:dyDescent="0.25">
      <c r="A115" s="3">
        <v>113</v>
      </c>
      <c r="B115" s="9" t="s">
        <v>10</v>
      </c>
      <c r="C115" s="8" t="s">
        <v>27</v>
      </c>
      <c r="D115" s="15" t="str">
        <f>[9]Rapor_Atil_Arazi_Tespit!I34</f>
        <v>ILICA</v>
      </c>
      <c r="E115" s="6" t="s">
        <v>19</v>
      </c>
      <c r="F115" s="13" t="str">
        <f>[9]Rapor_Atil_Arazi_Tespit!J34</f>
        <v>0</v>
      </c>
      <c r="G115" s="13" t="str">
        <f>[9]Rapor_Atil_Arazi_Tespit!K34</f>
        <v>144</v>
      </c>
      <c r="H115" s="20">
        <f>[9]Rapor_Atil_Arazi_Tespit!N34</f>
        <v>69.349999999999994</v>
      </c>
      <c r="I115" s="20">
        <f>[9]Rapor_Atil_Arazi_Tespit!O34</f>
        <v>69.349999999999994</v>
      </c>
      <c r="J115" s="1"/>
    </row>
    <row r="116" spans="1:10" ht="20.100000000000001" customHeight="1" x14ac:dyDescent="0.25">
      <c r="A116" s="3">
        <v>114</v>
      </c>
      <c r="B116" s="9" t="s">
        <v>10</v>
      </c>
      <c r="C116" s="8" t="s">
        <v>27</v>
      </c>
      <c r="D116" s="15" t="str">
        <f>[9]Rapor_Atil_Arazi_Tespit!I35</f>
        <v>ILICA</v>
      </c>
      <c r="E116" s="6" t="s">
        <v>19</v>
      </c>
      <c r="F116" s="13" t="str">
        <f>[9]Rapor_Atil_Arazi_Tespit!J35</f>
        <v>740</v>
      </c>
      <c r="G116" s="13" t="str">
        <f>[9]Rapor_Atil_Arazi_Tespit!K35</f>
        <v>1</v>
      </c>
      <c r="H116" s="20">
        <f>[9]Rapor_Atil_Arazi_Tespit!N35</f>
        <v>8.5830000000000002</v>
      </c>
      <c r="I116" s="20">
        <f>[9]Rapor_Atil_Arazi_Tespit!O35</f>
        <v>8.5830000000000002</v>
      </c>
      <c r="J116" s="1"/>
    </row>
    <row r="117" spans="1:10" ht="20.100000000000001" customHeight="1" x14ac:dyDescent="0.25">
      <c r="A117" s="3">
        <v>115</v>
      </c>
      <c r="B117" s="9" t="s">
        <v>10</v>
      </c>
      <c r="C117" s="8" t="s">
        <v>27</v>
      </c>
      <c r="D117" s="16" t="str">
        <f>[9]Rapor_Atil_Arazi_Tespit!I36</f>
        <v>PERAKENDE</v>
      </c>
      <c r="E117" s="6" t="s">
        <v>19</v>
      </c>
      <c r="F117" s="17" t="str">
        <f>[9]Rapor_Atil_Arazi_Tespit!J36</f>
        <v>102</v>
      </c>
      <c r="G117" s="17" t="str">
        <f>[9]Rapor_Atil_Arazi_Tespit!K36</f>
        <v>21</v>
      </c>
      <c r="H117" s="21">
        <f>[9]Rapor_Atil_Arazi_Tespit!N36</f>
        <v>13.532</v>
      </c>
      <c r="I117" s="21">
        <f>[9]Rapor_Atil_Arazi_Tespit!O36</f>
        <v>13.532</v>
      </c>
      <c r="J117" s="1"/>
    </row>
    <row r="118" spans="1:10" ht="20.100000000000001" customHeight="1" x14ac:dyDescent="0.25">
      <c r="A118" s="3">
        <v>116</v>
      </c>
      <c r="B118" s="9" t="s">
        <v>10</v>
      </c>
      <c r="C118" s="8" t="s">
        <v>27</v>
      </c>
      <c r="D118" s="16" t="str">
        <f>[9]Rapor_Atil_Arazi_Tespit!I37</f>
        <v>PERAKENDE</v>
      </c>
      <c r="E118" s="6" t="s">
        <v>19</v>
      </c>
      <c r="F118" s="17" t="str">
        <f>[9]Rapor_Atil_Arazi_Tespit!J37</f>
        <v>106</v>
      </c>
      <c r="G118" s="17" t="str">
        <f>[9]Rapor_Atil_Arazi_Tespit!K37</f>
        <v>70</v>
      </c>
      <c r="H118" s="21">
        <f>[9]Rapor_Atil_Arazi_Tespit!N37</f>
        <v>14.113</v>
      </c>
      <c r="I118" s="21">
        <f>[9]Rapor_Atil_Arazi_Tespit!O37</f>
        <v>14.113</v>
      </c>
      <c r="J118" s="1"/>
    </row>
    <row r="119" spans="1:10" ht="20.100000000000001" customHeight="1" x14ac:dyDescent="0.25">
      <c r="A119" s="3">
        <v>117</v>
      </c>
      <c r="B119" s="9" t="s">
        <v>10</v>
      </c>
      <c r="C119" s="8" t="s">
        <v>27</v>
      </c>
      <c r="D119" s="16" t="str">
        <f>[9]Rapor_Atil_Arazi_Tespit!I38</f>
        <v>SEYDİLER</v>
      </c>
      <c r="E119" s="6" t="s">
        <v>19</v>
      </c>
      <c r="F119" s="17" t="str">
        <f>[9]Rapor_Atil_Arazi_Tespit!J38</f>
        <v>128</v>
      </c>
      <c r="G119" s="17" t="str">
        <f>[9]Rapor_Atil_Arazi_Tespit!K38</f>
        <v>11</v>
      </c>
      <c r="H119" s="21">
        <f>[9]Rapor_Atil_Arazi_Tespit!N38</f>
        <v>8.7910000000000004</v>
      </c>
      <c r="I119" s="21">
        <f>[9]Rapor_Atil_Arazi_Tespit!O38</f>
        <v>8.7910000000000004</v>
      </c>
      <c r="J119" s="1"/>
    </row>
    <row r="120" spans="1:10" ht="27" customHeight="1" x14ac:dyDescent="0.25">
      <c r="A120" s="3">
        <v>118</v>
      </c>
      <c r="B120" s="9" t="s">
        <v>10</v>
      </c>
      <c r="C120" s="8" t="s">
        <v>27</v>
      </c>
      <c r="D120" s="16" t="str">
        <f>[9]Rapor_Atil_Arazi_Tespit!I39</f>
        <v>SEYDİLER</v>
      </c>
      <c r="E120" s="11" t="s">
        <v>30</v>
      </c>
      <c r="F120" s="17" t="str">
        <f>[9]Rapor_Atil_Arazi_Tespit!J39</f>
        <v>128</v>
      </c>
      <c r="G120" s="17" t="str">
        <f>[9]Rapor_Atil_Arazi_Tespit!K39</f>
        <v>128</v>
      </c>
      <c r="H120" s="21">
        <f>[9]Rapor_Atil_Arazi_Tespit!N39</f>
        <v>15.500999999999999</v>
      </c>
      <c r="I120" s="21">
        <f>[9]Rapor_Atil_Arazi_Tespit!O39</f>
        <v>15.500999999999999</v>
      </c>
      <c r="J120" s="1"/>
    </row>
    <row r="121" spans="1:10" ht="20.100000000000001" customHeight="1" x14ac:dyDescent="0.25">
      <c r="A121" s="3">
        <v>119</v>
      </c>
      <c r="B121" s="9" t="s">
        <v>10</v>
      </c>
      <c r="C121" s="8" t="s">
        <v>27</v>
      </c>
      <c r="D121" s="16" t="str">
        <f>[9]Rapor_Atil_Arazi_Tespit!I40</f>
        <v>TAŞAĞIL</v>
      </c>
      <c r="E121" s="11" t="s">
        <v>19</v>
      </c>
      <c r="F121" s="17" t="str">
        <f>[9]Rapor_Atil_Arazi_Tespit!J40</f>
        <v>505</v>
      </c>
      <c r="G121" s="17" t="str">
        <f>[9]Rapor_Atil_Arazi_Tespit!K40</f>
        <v>10</v>
      </c>
      <c r="H121" s="21">
        <f>[9]Rapor_Atil_Arazi_Tespit!N40</f>
        <v>10.49</v>
      </c>
      <c r="I121" s="21">
        <f>[9]Rapor_Atil_Arazi_Tespit!O40</f>
        <v>10.49</v>
      </c>
      <c r="J121" s="1"/>
    </row>
    <row r="122" spans="1:10" ht="20.100000000000001" customHeight="1" x14ac:dyDescent="0.25">
      <c r="A122" s="3">
        <v>120</v>
      </c>
      <c r="B122" s="9" t="s">
        <v>10</v>
      </c>
      <c r="C122" s="8" t="s">
        <v>27</v>
      </c>
      <c r="D122" s="16" t="str">
        <f>[9]Rapor_Atil_Arazi_Tespit!I41</f>
        <v>TAŞAĞIL</v>
      </c>
      <c r="E122" s="11" t="s">
        <v>22</v>
      </c>
      <c r="F122" s="18" t="str">
        <f>[9]Rapor_Atil_Arazi_Tespit!J41</f>
        <v>520</v>
      </c>
      <c r="G122" s="18" t="str">
        <f>[9]Rapor_Atil_Arazi_Tespit!K41</f>
        <v>87</v>
      </c>
      <c r="H122" s="20">
        <f>[9]Rapor_Atil_Arazi_Tespit!N41</f>
        <v>25.631</v>
      </c>
      <c r="I122" s="20">
        <f>[9]Rapor_Atil_Arazi_Tespit!O41</f>
        <v>25.631</v>
      </c>
      <c r="J122" s="1"/>
    </row>
    <row r="123" spans="1:10" ht="20.100000000000001" customHeight="1" x14ac:dyDescent="0.25">
      <c r="H123" s="29"/>
      <c r="I123" s="29"/>
    </row>
    <row r="124" spans="1:10" ht="20.100000000000001" customHeight="1" x14ac:dyDescent="0.25"/>
  </sheetData>
  <mergeCells count="1">
    <mergeCell ref="A1:I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3C8CD0-1CCD-4037-BA1B-ED92CE737297}"/>
</file>

<file path=customXml/itemProps2.xml><?xml version="1.0" encoding="utf-8"?>
<ds:datastoreItem xmlns:ds="http://schemas.openxmlformats.org/officeDocument/2006/customXml" ds:itemID="{D1F38DC5-E022-41FF-A29F-1762B94DA297}"/>
</file>

<file path=customXml/itemProps3.xml><?xml version="1.0" encoding="utf-8"?>
<ds:datastoreItem xmlns:ds="http://schemas.openxmlformats.org/officeDocument/2006/customXml" ds:itemID="{0FEB515F-F2E5-46DF-AFBD-8EF156822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İLK YIL İŞLENMEYENLER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Beytullah YAZIR</dc:creator>
  <cp:lastModifiedBy>Fatih KARA</cp:lastModifiedBy>
  <cp:lastPrinted>2026-09-01T07:05:21Z</cp:lastPrinted>
  <dcterms:created xsi:type="dcterms:W3CDTF">2015-06-05T18:17:20Z</dcterms:created>
  <dcterms:modified xsi:type="dcterms:W3CDTF">2026-09-01T08:30:05Z</dcterms:modified>
</cp:coreProperties>
</file>